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omments20.xml" ContentType="application/vnd.openxmlformats-officedocument.spreadsheetml.comment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omments21.xml" ContentType="application/vnd.openxmlformats-officedocument.spreadsheetml.comment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omments22.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omments23.xml" ContentType="application/vnd.openxmlformats-officedocument.spreadsheetml.comment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omments24.xml" ContentType="application/vnd.openxmlformats-officedocument.spreadsheetml.comment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omments25.xml" ContentType="application/vnd.openxmlformats-officedocument.spreadsheetml.comment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xml"/>
  <Override PartName="/xl/comments26.xml" ContentType="application/vnd.openxmlformats-officedocument.spreadsheetml.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xml"/>
  <Override PartName="/xl/comments27.xml" ContentType="application/vnd.openxmlformats-officedocument.spreadsheetml.comment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xml"/>
  <Override PartName="/xl/comments28.xml" ContentType="application/vnd.openxmlformats-officedocument.spreadsheetml.comment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xml"/>
  <Override PartName="/xl/comments29.xml" ContentType="application/vnd.openxmlformats-officedocument.spreadsheetml.comment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3.xml" ContentType="application/vnd.openxmlformats-officedocument.drawing+xml"/>
  <Override PartName="/xl/comments30.xml" ContentType="application/vnd.openxmlformats-officedocument.spreadsheetml.comment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4.xml" ContentType="application/vnd.openxmlformats-officedocument.drawing+xml"/>
  <Override PartName="/xl/comments31.xml" ContentType="application/vnd.openxmlformats-officedocument.spreadsheetml.comments+xml"/>
  <Override PartName="/xl/drawings/drawing35.xml" ContentType="application/vnd.openxmlformats-officedocument.drawing+xml"/>
  <Override PartName="/xl/comments32.xml" ContentType="application/vnd.openxmlformats-officedocument.spreadsheetml.comments+xml"/>
  <Override PartName="/xl/drawings/drawing36.xml" ContentType="application/vnd.openxmlformats-officedocument.drawing+xml"/>
  <Override PartName="/xl/comments33.xml" ContentType="application/vnd.openxmlformats-officedocument.spreadsheetml.comment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7.xml" ContentType="application/vnd.openxmlformats-officedocument.drawing+xml"/>
  <Override PartName="/xl/comments34.xml" ContentType="application/vnd.openxmlformats-officedocument.spreadsheetml.comment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8.xml" ContentType="application/vnd.openxmlformats-officedocument.drawing+xml"/>
  <Override PartName="/xl/comments35.xml" ContentType="application/vnd.openxmlformats-officedocument.spreadsheetml.comment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9.xml" ContentType="application/vnd.openxmlformats-officedocument.drawing+xml"/>
  <Override PartName="/xl/charts/chart36.xml" ContentType="application/vnd.openxmlformats-officedocument.drawingml.chart+xml"/>
  <Override PartName="/xl/drawings/drawing40.xml" ContentType="application/vnd.openxmlformats-officedocument.drawing+xml"/>
  <Override PartName="/xl/charts/chart37.xml" ContentType="application/vnd.openxmlformats-officedocument.drawingml.chart+xml"/>
  <Override PartName="/xl/drawings/drawing41.xml" ContentType="application/vnd.openxmlformats-officedocument.drawing+xml"/>
  <Override PartName="/xl/comments36.xml" ContentType="application/vnd.openxmlformats-officedocument.spreadsheetml.comments+xml"/>
  <Override PartName="/xl/charts/chart38.xml" ContentType="application/vnd.openxmlformats-officedocument.drawingml.chart+xml"/>
  <Override PartName="/xl/drawings/drawing42.xml" ContentType="application/vnd.openxmlformats-officedocument.drawing+xml"/>
  <Override PartName="/xl/comments37.xml" ContentType="application/vnd.openxmlformats-officedocument.spreadsheetml.comments+xml"/>
  <Override PartName="/xl/charts/chart39.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3.xml" ContentType="application/vnd.openxmlformats-officedocument.drawing+xml"/>
  <Override PartName="/xl/comments38.xml" ContentType="application/vnd.openxmlformats-officedocument.spreadsheetml.comments+xml"/>
  <Override PartName="/xl/charts/chart40.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4.xml" ContentType="application/vnd.openxmlformats-officedocument.drawing+xml"/>
  <Override PartName="/xl/comments39.xml" ContentType="application/vnd.openxmlformats-officedocument.spreadsheetml.comments+xml"/>
  <Override PartName="/xl/charts/chart41.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5.xml" ContentType="application/vnd.openxmlformats-officedocument.drawing+xml"/>
  <Override PartName="/xl/comments40.xml" ContentType="application/vnd.openxmlformats-officedocument.spreadsheetml.comments+xml"/>
  <Override PartName="/xl/charts/chart42.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6.xml" ContentType="application/vnd.openxmlformats-officedocument.drawing+xml"/>
  <Override PartName="/xl/comments41.xml" ContentType="application/vnd.openxmlformats-officedocument.spreadsheetml.comments+xml"/>
  <Override PartName="/xl/charts/chart43.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7.xml" ContentType="application/vnd.openxmlformats-officedocument.drawing+xml"/>
  <Override PartName="/xl/comments42.xml" ContentType="application/vnd.openxmlformats-officedocument.spreadsheetml.comments+xml"/>
  <Override PartName="/xl/charts/chart44.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8.xml" ContentType="application/vnd.openxmlformats-officedocument.drawing+xml"/>
  <Override PartName="/xl/comments43.xml" ContentType="application/vnd.openxmlformats-officedocument.spreadsheetml.comments+xml"/>
  <Override PartName="/xl/charts/chart45.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9.xml" ContentType="application/vnd.openxmlformats-officedocument.drawing+xml"/>
  <Override PartName="/xl/comments44.xml" ContentType="application/vnd.openxmlformats-officedocument.spreadsheetml.comments+xml"/>
  <Override PartName="/xl/charts/chart46.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0.xml" ContentType="application/vnd.openxmlformats-officedocument.drawing+xml"/>
  <Override PartName="/xl/comments45.xml" ContentType="application/vnd.openxmlformats-officedocument.spreadsheetml.comments+xml"/>
  <Override PartName="/xl/charts/chart47.xml" ContentType="application/vnd.openxmlformats-officedocument.drawingml.chart+xml"/>
  <Override PartName="/xl/charts/style44.xml" ContentType="application/vnd.ms-office.chartstyle+xml"/>
  <Override PartName="/xl/charts/colors4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C:\Users\svillarreal\Desktop\250124\Indicador planeación\"/>
    </mc:Choice>
  </mc:AlternateContent>
  <xr:revisionPtr revIDLastSave="0" documentId="13_ncr:1_{ED34ACC9-5F76-464E-A7FD-A61F939E4D59}" xr6:coauthVersionLast="47" xr6:coauthVersionMax="47" xr10:uidLastSave="{00000000-0000-0000-0000-000000000000}"/>
  <bookViews>
    <workbookView xWindow="-120" yWindow="-120" windowWidth="29040" windowHeight="15720" tabRatio="158" xr2:uid="{00000000-000D-0000-FFFF-FFFF00000000}"/>
  </bookViews>
  <sheets>
    <sheet name="Índice" sheetId="1" r:id="rId1"/>
    <sheet name="PI1" sheetId="57" r:id="rId2"/>
    <sheet name="GC1" sheetId="56" r:id="rId3"/>
    <sheet name="Co1" sheetId="38" r:id="rId4"/>
    <sheet name="V1" sheetId="13" r:id="rId5"/>
    <sheet name="V2" sheetId="14" r:id="rId6"/>
    <sheet name="V3" sheetId="15" r:id="rId7"/>
    <sheet name="V4" sheetId="16" r:id="rId8"/>
    <sheet name="P1" sheetId="11" r:id="rId9"/>
    <sheet name="P2" sheetId="12" r:id="rId10"/>
    <sheet name="Inv1" sheetId="55" r:id="rId11"/>
    <sheet name="Inv2" sheetId="26" r:id="rId12"/>
    <sheet name="Inv3" sheetId="27" r:id="rId13"/>
    <sheet name="Inv4" sheetId="28" r:id="rId14"/>
    <sheet name="Inv5" sheetId="29" r:id="rId15"/>
    <sheet name="Inv6" sheetId="54" r:id="rId16"/>
    <sheet name="Inv7" sheetId="53" r:id="rId17"/>
    <sheet name="RSP1" sheetId="45" r:id="rId18"/>
    <sheet name="RSP2" sheetId="46" r:id="rId19"/>
    <sheet name="RSP3" sheetId="47" r:id="rId20"/>
    <sheet name="RSP4" sheetId="48" r:id="rId21"/>
    <sheet name="RSP5" sheetId="49" r:id="rId22"/>
    <sheet name="RSP6" sheetId="50" r:id="rId23"/>
    <sheet name="RSPPBS7" sheetId="51" r:id="rId24"/>
    <sheet name="RSPT8" sheetId="52" r:id="rId25"/>
    <sheet name="Obs1" sheetId="37" r:id="rId26"/>
    <sheet name="Obs2" sheetId="36" r:id="rId27"/>
    <sheet name="Obs3" sheetId="43" r:id="rId28"/>
    <sheet name="Obs4" sheetId="44" r:id="rId29"/>
    <sheet name="GA1" sheetId="3" r:id="rId30"/>
    <sheet name="GA2" sheetId="4" r:id="rId31"/>
    <sheet name="RF1" sheetId="5" r:id="rId32"/>
    <sheet name="RF2-TICS3" sheetId="6" r:id="rId33"/>
    <sheet name="TICS1" sheetId="7" r:id="rId34"/>
    <sheet name="TICS2" sheetId="8" r:id="rId35"/>
    <sheet name="GJ1" sheetId="9" r:id="rId36"/>
    <sheet name="GJ2" sheetId="10" r:id="rId37"/>
    <sheet name="GD1" sheetId="18" r:id="rId38"/>
    <sheet name="ATC1" sheetId="19" r:id="rId39"/>
    <sheet name="ATC2" sheetId="20" r:id="rId40"/>
    <sheet name="ATC3" sheetId="21" r:id="rId41"/>
    <sheet name="EL1" sheetId="22" r:id="rId42"/>
    <sheet name="EL2" sheetId="23" r:id="rId43"/>
    <sheet name="EL3" sheetId="24" r:id="rId44"/>
    <sheet name="GH1" sheetId="30" r:id="rId45"/>
    <sheet name="GH2" sheetId="31" r:id="rId46"/>
    <sheet name="GH3" sheetId="32" r:id="rId47"/>
    <sheet name="GF1" sheetId="33" r:id="rId48"/>
    <sheet name="Abys1" sheetId="35" r:id="rId49"/>
    <sheet name="CI1" sheetId="2" r:id="rId50"/>
  </sheets>
  <definedNames>
    <definedName name="_xlnm.Print_Area" localSheetId="48">Abys1!$A$1:$L$35</definedName>
    <definedName name="_xlnm.Print_Area" localSheetId="38">'ATC1'!$A$1:$L$35</definedName>
    <definedName name="_xlnm.Print_Area" localSheetId="39">'ATC2'!$A$1:$L$35</definedName>
    <definedName name="_xlnm.Print_Area" localSheetId="40">'ATC3'!$A$1:$L$35</definedName>
    <definedName name="_xlnm.Print_Area" localSheetId="49">'CI1'!$A$1:$L$35</definedName>
    <definedName name="_xlnm.Print_Area" localSheetId="3">'Co1'!$A$1:$L$35</definedName>
    <definedName name="_xlnm.Print_Area" localSheetId="41">'EL1'!$A$1:$L$35</definedName>
    <definedName name="_xlnm.Print_Area" localSheetId="42">'EL2'!$A$1:$L$35</definedName>
    <definedName name="_xlnm.Print_Area" localSheetId="43">'EL3'!$A$1:$L$35</definedName>
    <definedName name="_xlnm.Print_Area" localSheetId="29">'GA1'!$A$1:$L$38</definedName>
    <definedName name="_xlnm.Print_Area" localSheetId="30">'GA2'!$A$1:$K$35</definedName>
    <definedName name="_xlnm.Print_Area" localSheetId="2">'GC1'!$A$1:$L$35</definedName>
    <definedName name="_xlnm.Print_Area" localSheetId="37">'GD1'!$A$1:$L$35</definedName>
    <definedName name="_xlnm.Print_Area" localSheetId="47">'GF1'!$A$1:$L$35</definedName>
    <definedName name="_xlnm.Print_Area" localSheetId="44">'GH1'!$A$1:$L$35</definedName>
    <definedName name="_xlnm.Print_Area" localSheetId="45">'GH2'!$A$1:$L$35</definedName>
    <definedName name="_xlnm.Print_Area" localSheetId="46">'GH3'!$A$1:$L$35</definedName>
    <definedName name="_xlnm.Print_Area" localSheetId="35">'GJ1'!$A$1:$L$35</definedName>
    <definedName name="_xlnm.Print_Area" localSheetId="10">'Inv1'!$A$1:$L$35</definedName>
    <definedName name="_xlnm.Print_Area" localSheetId="11">'Inv2'!$A$1:$L$35</definedName>
    <definedName name="_xlnm.Print_Area" localSheetId="12">'Inv3'!$A$1:$L$35</definedName>
    <definedName name="_xlnm.Print_Area" localSheetId="13">'Inv4'!$A$1:$L$35</definedName>
    <definedName name="_xlnm.Print_Area" localSheetId="14">'Inv5'!$A$1:$L$35</definedName>
    <definedName name="_xlnm.Print_Area" localSheetId="15">'Inv6'!$A$1:$L$35</definedName>
    <definedName name="_xlnm.Print_Area" localSheetId="16">'Inv7'!$A$1:$L$35</definedName>
    <definedName name="_xlnm.Print_Area" localSheetId="25">'Obs1'!$A$1:$L$35</definedName>
    <definedName name="_xlnm.Print_Area" localSheetId="26">'Obs2'!$A$1:$L$35</definedName>
    <definedName name="_xlnm.Print_Area" localSheetId="27">'Obs3'!$A$1:$L$35</definedName>
    <definedName name="_xlnm.Print_Area" localSheetId="28">'Obs4'!$A$1:$L$35</definedName>
    <definedName name="_xlnm.Print_Area" localSheetId="8">'P1'!$A$1:$L$35</definedName>
    <definedName name="_xlnm.Print_Area" localSheetId="9">'P2'!$A$1:$L$35</definedName>
    <definedName name="_xlnm.Print_Area" localSheetId="1">'PI1'!$A$1:$L$31</definedName>
    <definedName name="_xlnm.Print_Area" localSheetId="31">'RF1'!$A$1:$L$35</definedName>
    <definedName name="_xlnm.Print_Area" localSheetId="32">'RF2-TICS3'!$A$1:$L$35</definedName>
    <definedName name="_xlnm.Print_Area" localSheetId="17">'RSP1'!$A$1:$L$35</definedName>
    <definedName name="_xlnm.Print_Area" localSheetId="18">'RSP2'!$A$1:$L$35</definedName>
    <definedName name="_xlnm.Print_Area" localSheetId="19">'RSP3'!$A$1:$L$35</definedName>
    <definedName name="_xlnm.Print_Area" localSheetId="20">'RSP4'!$A$1:$L$35</definedName>
    <definedName name="_xlnm.Print_Area" localSheetId="21">'RSP5'!$A$1:$L$35</definedName>
    <definedName name="_xlnm.Print_Area" localSheetId="22">'RSP6'!$A$1:$L$35</definedName>
    <definedName name="_xlnm.Print_Area" localSheetId="23">RSPPBS7!$A$1:$L$35</definedName>
    <definedName name="_xlnm.Print_Area" localSheetId="24">RSPT8!$A$1:$L$35</definedName>
    <definedName name="_xlnm.Print_Area" localSheetId="33">TICS1!$A$1:$L$35</definedName>
    <definedName name="_xlnm.Print_Area" localSheetId="34">TICS2!$A$1:$L$35</definedName>
    <definedName name="_xlnm.Print_Area" localSheetId="4">'V1'!$A$1:$L$35</definedName>
    <definedName name="_xlnm.Print_Area" localSheetId="5">'V2'!$A$1:$L$35</definedName>
    <definedName name="_xlnm.Print_Area" localSheetId="6">'V3'!$A$1:$L$35</definedName>
    <definedName name="_xlnm.Print_Area" localSheetId="7">'V4'!$A$1:$L$35</definedName>
    <definedName name="_xlnm.Print_Titles" localSheetId="48">Abys1!$1:$4</definedName>
    <definedName name="_xlnm.Print_Titles" localSheetId="38">'ATC1'!$1:$4</definedName>
    <definedName name="_xlnm.Print_Titles" localSheetId="39">'ATC2'!$1:$4</definedName>
    <definedName name="_xlnm.Print_Titles" localSheetId="40">'ATC3'!$1:$4</definedName>
    <definedName name="_xlnm.Print_Titles" localSheetId="49">'CI1'!$1:$4</definedName>
    <definedName name="_xlnm.Print_Titles" localSheetId="3">'Co1'!$1:$4</definedName>
    <definedName name="_xlnm.Print_Titles" localSheetId="41">'EL1'!$1:$4</definedName>
    <definedName name="_xlnm.Print_Titles" localSheetId="42">'EL2'!$1:$4</definedName>
    <definedName name="_xlnm.Print_Titles" localSheetId="43">'EL3'!$1:$4</definedName>
    <definedName name="_xlnm.Print_Titles" localSheetId="29">'GA1'!$1:$4</definedName>
    <definedName name="_xlnm.Print_Titles" localSheetId="30">'GA2'!$1:$4</definedName>
    <definedName name="_xlnm.Print_Titles" localSheetId="2">'GC1'!$1:$4</definedName>
    <definedName name="_xlnm.Print_Titles" localSheetId="37">'GD1'!$1:$4</definedName>
    <definedName name="_xlnm.Print_Titles" localSheetId="47">'GF1'!$1:$4</definedName>
    <definedName name="_xlnm.Print_Titles" localSheetId="44">'GH1'!$1:$4</definedName>
    <definedName name="_xlnm.Print_Titles" localSheetId="45">'GH2'!$1:$4</definedName>
    <definedName name="_xlnm.Print_Titles" localSheetId="46">'GH3'!$1:$4</definedName>
    <definedName name="_xlnm.Print_Titles" localSheetId="35">'GJ1'!$1:$4</definedName>
    <definedName name="_xlnm.Print_Titles" localSheetId="10">'Inv1'!$1:$4</definedName>
    <definedName name="_xlnm.Print_Titles" localSheetId="11">'Inv2'!$1:$4</definedName>
    <definedName name="_xlnm.Print_Titles" localSheetId="12">'Inv3'!$1:$4</definedName>
    <definedName name="_xlnm.Print_Titles" localSheetId="13">'Inv4'!$1:$4</definedName>
    <definedName name="_xlnm.Print_Titles" localSheetId="14">'Inv5'!$1:$4</definedName>
    <definedName name="_xlnm.Print_Titles" localSheetId="15">'Inv6'!$1:$4</definedName>
    <definedName name="_xlnm.Print_Titles" localSheetId="16">'Inv7'!$1:$4</definedName>
    <definedName name="_xlnm.Print_Titles" localSheetId="25">'Obs1'!$1:$4</definedName>
    <definedName name="_xlnm.Print_Titles" localSheetId="26">'Obs2'!$1:$4</definedName>
    <definedName name="_xlnm.Print_Titles" localSheetId="27">'Obs3'!$1:$4</definedName>
    <definedName name="_xlnm.Print_Titles" localSheetId="28">'Obs4'!$1:$4</definedName>
    <definedName name="_xlnm.Print_Titles" localSheetId="8">'P1'!$1:$4</definedName>
    <definedName name="_xlnm.Print_Titles" localSheetId="9">'P2'!$1:$4</definedName>
    <definedName name="_xlnm.Print_Titles" localSheetId="1">'PI1'!$1:$4</definedName>
    <definedName name="_xlnm.Print_Titles" localSheetId="31">'RF1'!$1:$4</definedName>
    <definedName name="_xlnm.Print_Titles" localSheetId="32">'RF2-TICS3'!$1:$4</definedName>
    <definedName name="_xlnm.Print_Titles" localSheetId="17">'RSP1'!$1:$4</definedName>
    <definedName name="_xlnm.Print_Titles" localSheetId="18">'RSP2'!$1:$4</definedName>
    <definedName name="_xlnm.Print_Titles" localSheetId="19">'RSP3'!$1:$4</definedName>
    <definedName name="_xlnm.Print_Titles" localSheetId="20">'RSP4'!$1:$4</definedName>
    <definedName name="_xlnm.Print_Titles" localSheetId="21">'RSP5'!$1:$4</definedName>
    <definedName name="_xlnm.Print_Titles" localSheetId="22">'RSP6'!$1:$4</definedName>
    <definedName name="_xlnm.Print_Titles" localSheetId="23">RSPPBS7!$1:$4</definedName>
    <definedName name="_xlnm.Print_Titles" localSheetId="24">RSPT8!$1:$4</definedName>
    <definedName name="_xlnm.Print_Titles" localSheetId="33">TICS1!$1:$4</definedName>
    <definedName name="_xlnm.Print_Titles" localSheetId="34">TICS2!$1:$4</definedName>
    <definedName name="_xlnm.Print_Titles" localSheetId="4">'V1'!$1:$4</definedName>
    <definedName name="_xlnm.Print_Titles" localSheetId="5">'V2'!$1:$4</definedName>
    <definedName name="_xlnm.Print_Titles" localSheetId="6">'V3'!$1:$4</definedName>
    <definedName name="_xlnm.Print_Titles" localSheetId="7">'V4'!$1:$4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57" l="1"/>
  <c r="H23" i="57"/>
  <c r="H22" i="57"/>
  <c r="H21" i="57"/>
  <c r="A18" i="57"/>
  <c r="A17" i="57"/>
  <c r="A22" i="56"/>
  <c r="A21" i="56"/>
  <c r="A20" i="56"/>
  <c r="A19" i="56"/>
  <c r="A18" i="56"/>
  <c r="A17" i="56"/>
  <c r="A22" i="55"/>
  <c r="A21" i="55"/>
  <c r="A20" i="55"/>
  <c r="A19" i="55"/>
  <c r="A18" i="55"/>
  <c r="A17" i="55"/>
  <c r="A22" i="54"/>
  <c r="A21" i="54"/>
  <c r="A20" i="54"/>
  <c r="A19" i="54"/>
  <c r="A18" i="54"/>
  <c r="A17" i="54"/>
  <c r="A22" i="53"/>
  <c r="A21" i="53"/>
  <c r="A20" i="53"/>
  <c r="A19" i="53"/>
  <c r="A18" i="53"/>
  <c r="A17" i="53"/>
  <c r="A22" i="52" l="1"/>
  <c r="A21" i="52"/>
  <c r="A20" i="52"/>
  <c r="A19" i="52"/>
  <c r="A18" i="52"/>
  <c r="A17" i="52"/>
  <c r="A22" i="51"/>
  <c r="A21" i="51"/>
  <c r="A20" i="51"/>
  <c r="A19" i="51"/>
  <c r="A18" i="51"/>
  <c r="A17" i="51"/>
  <c r="A22" i="50"/>
  <c r="A21" i="50"/>
  <c r="A20" i="50"/>
  <c r="A19" i="50"/>
  <c r="A18" i="50"/>
  <c r="A17" i="50"/>
  <c r="A22" i="49"/>
  <c r="A21" i="49"/>
  <c r="A20" i="49"/>
  <c r="A19" i="49"/>
  <c r="A18" i="49"/>
  <c r="A17" i="49"/>
  <c r="A22" i="48"/>
  <c r="A21" i="48"/>
  <c r="A20" i="48"/>
  <c r="A19" i="48"/>
  <c r="A18" i="48"/>
  <c r="A17" i="48"/>
  <c r="A22" i="47"/>
  <c r="A21" i="47"/>
  <c r="A20" i="47"/>
  <c r="A19" i="47"/>
  <c r="A18" i="47"/>
  <c r="A17" i="47"/>
  <c r="A22" i="46"/>
  <c r="A21" i="46"/>
  <c r="A20" i="46"/>
  <c r="A19" i="46"/>
  <c r="A18" i="46"/>
  <c r="A17" i="46"/>
  <c r="A22" i="45"/>
  <c r="A21" i="45"/>
  <c r="A20" i="45"/>
  <c r="A19" i="45"/>
  <c r="A18" i="45"/>
  <c r="A17" i="45"/>
  <c r="A22" i="44"/>
  <c r="A21" i="44"/>
  <c r="A20" i="44"/>
  <c r="A19" i="44"/>
  <c r="A18" i="44"/>
  <c r="A17" i="44"/>
  <c r="A22" i="43"/>
  <c r="A21" i="43"/>
  <c r="A20" i="43"/>
  <c r="A19" i="43"/>
  <c r="A18" i="43"/>
  <c r="A17" i="43"/>
  <c r="A22" i="38" l="1"/>
  <c r="A21" i="38"/>
  <c r="A20" i="38"/>
  <c r="A19" i="38"/>
  <c r="A18" i="38"/>
  <c r="A17" i="38"/>
  <c r="A22" i="37"/>
  <c r="A21" i="37"/>
  <c r="A20" i="37"/>
  <c r="A19" i="37"/>
  <c r="A18" i="37"/>
  <c r="A17" i="37"/>
  <c r="A22" i="36"/>
  <c r="A21" i="36"/>
  <c r="A20" i="36"/>
  <c r="A19" i="36"/>
  <c r="A18" i="36"/>
  <c r="A17" i="36"/>
  <c r="A22" i="35"/>
  <c r="A21" i="35"/>
  <c r="A20" i="35"/>
  <c r="A19" i="35"/>
  <c r="A18" i="35"/>
  <c r="A17" i="35"/>
  <c r="A22" i="33"/>
  <c r="A21" i="33"/>
  <c r="A20" i="33"/>
  <c r="A19" i="33"/>
  <c r="A17" i="33"/>
  <c r="A22" i="32" l="1"/>
  <c r="A21" i="32"/>
  <c r="A20" i="32"/>
  <c r="A19" i="32"/>
  <c r="A18" i="32"/>
  <c r="A17" i="32"/>
  <c r="A22" i="31"/>
  <c r="A21" i="31"/>
  <c r="A20" i="31"/>
  <c r="A19" i="31"/>
  <c r="A18" i="31"/>
  <c r="A17" i="31"/>
  <c r="A22" i="30"/>
  <c r="A21" i="30"/>
  <c r="A20" i="30"/>
  <c r="A19" i="30"/>
  <c r="A18" i="30"/>
  <c r="A17" i="30"/>
  <c r="A22" i="29" l="1"/>
  <c r="A21" i="29"/>
  <c r="A20" i="29"/>
  <c r="A19" i="29"/>
  <c r="A18" i="29"/>
  <c r="A17" i="29"/>
  <c r="A22" i="28"/>
  <c r="A21" i="28"/>
  <c r="A20" i="28"/>
  <c r="A19" i="28"/>
  <c r="A18" i="28"/>
  <c r="A17" i="28"/>
  <c r="A22" i="27"/>
  <c r="A21" i="27"/>
  <c r="A20" i="27"/>
  <c r="A19" i="27"/>
  <c r="A18" i="27"/>
  <c r="A17" i="27"/>
  <c r="A22" i="26"/>
  <c r="A21" i="26"/>
  <c r="A20" i="26"/>
  <c r="A19" i="26"/>
  <c r="A18" i="26"/>
  <c r="A17" i="26"/>
  <c r="A22" i="24" l="1"/>
  <c r="A21" i="24"/>
  <c r="A20" i="24"/>
  <c r="A19" i="24"/>
  <c r="A18" i="24"/>
  <c r="A17" i="24"/>
  <c r="A22" i="23"/>
  <c r="A21" i="23"/>
  <c r="A20" i="23"/>
  <c r="A19" i="23"/>
  <c r="A18" i="23"/>
  <c r="A17" i="23"/>
  <c r="A22" i="22"/>
  <c r="A21" i="22"/>
  <c r="A20" i="22"/>
  <c r="A19" i="22"/>
  <c r="A18" i="22"/>
  <c r="A17" i="22"/>
  <c r="A22" i="21" l="1"/>
  <c r="A21" i="21"/>
  <c r="A20" i="21"/>
  <c r="A19" i="21"/>
  <c r="A18" i="21"/>
  <c r="A17" i="21"/>
  <c r="A22" i="20"/>
  <c r="A21" i="20"/>
  <c r="A20" i="20"/>
  <c r="A19" i="20"/>
  <c r="A18" i="20"/>
  <c r="A17" i="20"/>
  <c r="A22" i="19"/>
  <c r="A21" i="19"/>
  <c r="A20" i="19"/>
  <c r="A19" i="19"/>
  <c r="A18" i="19"/>
  <c r="A17" i="19"/>
  <c r="A22" i="18" l="1"/>
  <c r="A21" i="18"/>
  <c r="A20" i="18"/>
  <c r="A19" i="18"/>
  <c r="A18" i="18"/>
  <c r="A17" i="18"/>
  <c r="A22" i="16" l="1"/>
  <c r="A21" i="16"/>
  <c r="A20" i="16"/>
  <c r="A19" i="16"/>
  <c r="A18" i="16"/>
  <c r="A17" i="16"/>
  <c r="H28" i="15"/>
  <c r="H26" i="15"/>
  <c r="A22" i="15"/>
  <c r="A21" i="15"/>
  <c r="A20" i="15"/>
  <c r="A19" i="15"/>
  <c r="A18" i="15"/>
  <c r="A17" i="15"/>
  <c r="A22" i="14"/>
  <c r="A21" i="14"/>
  <c r="A20" i="14"/>
  <c r="A19" i="14"/>
  <c r="A18" i="14"/>
  <c r="A17" i="14"/>
  <c r="A22" i="13"/>
  <c r="A21" i="13"/>
  <c r="A20" i="13"/>
  <c r="A19" i="13"/>
  <c r="A18" i="13"/>
  <c r="A17" i="13"/>
  <c r="A22" i="12" l="1"/>
  <c r="A21" i="12"/>
  <c r="A20" i="12"/>
  <c r="A19" i="12"/>
  <c r="A22" i="11"/>
  <c r="A21" i="11"/>
  <c r="A20" i="11"/>
  <c r="A19" i="11"/>
  <c r="A18" i="11"/>
  <c r="A22" i="10" l="1"/>
  <c r="A21" i="10"/>
  <c r="A20" i="10"/>
  <c r="A19" i="10"/>
  <c r="A18" i="10"/>
  <c r="A17" i="10"/>
  <c r="A22" i="9"/>
  <c r="A21" i="9"/>
  <c r="A20" i="9"/>
  <c r="A19" i="9"/>
  <c r="A18" i="9"/>
  <c r="A17" i="9"/>
  <c r="A22" i="8" l="1"/>
  <c r="A21" i="8"/>
  <c r="A20" i="8"/>
  <c r="A19" i="8"/>
  <c r="A18" i="8"/>
  <c r="A17" i="8"/>
  <c r="A22" i="7"/>
  <c r="A21" i="7"/>
  <c r="A20" i="7"/>
  <c r="A19" i="7"/>
  <c r="A18" i="7"/>
  <c r="A17" i="7"/>
  <c r="A22" i="6" l="1"/>
  <c r="A21" i="6"/>
  <c r="A20" i="6"/>
  <c r="A19" i="6"/>
  <c r="A18" i="6"/>
  <c r="A17" i="6"/>
  <c r="H28" i="5"/>
  <c r="H27" i="5"/>
  <c r="H26" i="5"/>
  <c r="H25" i="5"/>
  <c r="A22" i="5"/>
  <c r="A21" i="5"/>
  <c r="A20" i="5"/>
  <c r="A19" i="5"/>
  <c r="A18" i="5"/>
  <c r="A17" i="5"/>
  <c r="H28" i="4" l="1"/>
  <c r="A22" i="4"/>
  <c r="A21" i="4"/>
  <c r="A20" i="4"/>
  <c r="A19" i="4"/>
  <c r="A18" i="4"/>
  <c r="A17" i="4"/>
  <c r="H28" i="3"/>
  <c r="H26" i="3"/>
  <c r="A22" i="3"/>
  <c r="A21" i="3"/>
  <c r="A20" i="3"/>
  <c r="A19" i="3"/>
  <c r="A18" i="3"/>
  <c r="A17" i="3"/>
  <c r="A22" i="2" l="1"/>
  <c r="A21" i="2"/>
  <c r="A20" i="2"/>
  <c r="A19" i="2"/>
  <c r="A18" i="2"/>
  <c r="A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C9BC934D-015A-4369-B95C-0F4BD06DBD4E}">
      <text>
        <r>
          <rPr>
            <b/>
            <sz val="9"/>
            <color indexed="81"/>
            <rFont val="Arial"/>
            <family val="2"/>
          </rPr>
          <t>Describa el nombre del indicador</t>
        </r>
      </text>
    </comment>
    <comment ref="L7" authorId="1" shapeId="0" xr:uid="{00000000-0006-0000-0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100-000003000000}">
      <text>
        <r>
          <rPr>
            <b/>
            <sz val="12"/>
            <color indexed="81"/>
            <rFont val="Tahoma"/>
            <family val="2"/>
          </rPr>
          <t>Seleccione al menos un objetivo estratégico al cual le contribuya el indicador</t>
        </r>
      </text>
    </comment>
    <comment ref="L9" authorId="1" shapeId="0" xr:uid="{00000000-0006-0000-0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100-000005000000}">
      <text>
        <r>
          <rPr>
            <b/>
            <sz val="9"/>
            <color indexed="81"/>
            <rFont val="Arial"/>
            <family val="2"/>
          </rPr>
          <t>Seleccione el proceso que el indicador permite medir</t>
        </r>
      </text>
    </comment>
    <comment ref="L10" authorId="1" shapeId="0" xr:uid="{00000000-0006-0000-0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100-000007000000}">
      <text>
        <r>
          <rPr>
            <b/>
            <sz val="9"/>
            <color indexed="81"/>
            <rFont val="Arial"/>
            <family val="2"/>
          </rPr>
          <t>Seleccione que tipo de indicador es el que está formulando</t>
        </r>
      </text>
    </comment>
    <comment ref="L11" authorId="2" shapeId="0" xr:uid="{00000000-0006-0000-0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100-000009000000}">
      <text>
        <r>
          <rPr>
            <b/>
            <sz val="9"/>
            <color indexed="81"/>
            <rFont val="Arial"/>
            <family val="2"/>
          </rPr>
          <t>Describa la forma o procedimiento para realizar la medición del indicador</t>
        </r>
      </text>
    </comment>
    <comment ref="L12" authorId="1" shapeId="0" xr:uid="{00000000-0006-0000-0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100-00000B000000}">
      <text>
        <r>
          <rPr>
            <b/>
            <sz val="9"/>
            <color indexed="81"/>
            <rFont val="Arial"/>
            <family val="2"/>
          </rPr>
          <t>Amplíe, si es necesario, la información de las fuentes de información. Ejemplo DANE - Encuesta Nacional de Hogares 2020</t>
        </r>
      </text>
    </comment>
    <comment ref="L13" authorId="2" shapeId="0" xr:uid="{00000000-0006-0000-0100-00000C000000}">
      <text>
        <r>
          <rPr>
            <sz val="12"/>
            <color indexed="81"/>
            <rFont val="Tahoma"/>
            <family val="2"/>
          </rPr>
          <t xml:space="preserve">Especificque la unidad de medida del indicador: Ejemplo: Número, personas, procentaje…
</t>
        </r>
      </text>
    </comment>
    <comment ref="B14" authorId="0" shapeId="0" xr:uid="{00000000-0006-0000-0100-00000D000000}">
      <text>
        <r>
          <rPr>
            <b/>
            <sz val="10"/>
            <color indexed="81"/>
            <rFont val="Arial"/>
            <family val="2"/>
          </rPr>
          <t>Seleccione la periodicidad con que se realizará la medición</t>
        </r>
      </text>
    </comment>
    <comment ref="D14" authorId="0" shapeId="0" xr:uid="{00000000-0006-0000-0100-00000E000000}">
      <text>
        <r>
          <rPr>
            <b/>
            <sz val="10"/>
            <color indexed="81"/>
            <rFont val="Arial"/>
            <family val="2"/>
          </rPr>
          <t>Seleccione, de la lista desplegable, el tipo de acumulación</t>
        </r>
      </text>
    </comment>
    <comment ref="L14" authorId="1" shapeId="0" xr:uid="{00000000-0006-0000-0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19" authorId="2" shapeId="0" xr:uid="{00000000-0006-0000-0100-000012000000}">
      <text>
        <r>
          <rPr>
            <sz val="9"/>
            <color indexed="81"/>
            <rFont val="Tahoma"/>
            <family val="2"/>
          </rPr>
          <t>Escriba el año de la vigencia del indicador. Esto es, el año para el que calucla las metas.  Ejemplo: 2021</t>
        </r>
      </text>
    </comment>
    <comment ref="C19" authorId="0" shapeId="0" xr:uid="{00000000-0006-0000-0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19" authorId="2" shapeId="0" xr:uid="{00000000-0006-0000-01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19" authorId="2" shapeId="0" xr:uid="{00000000-0006-0000-01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19" authorId="2" shapeId="0" xr:uid="{00000000-0006-0000-01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5" authorId="1" shapeId="0" xr:uid="{00000000-0006-0000-01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26" authorId="1" shapeId="0" xr:uid="{00000000-0006-0000-0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27" authorId="1" shapeId="0" xr:uid="{00000000-0006-0000-0100-000019000000}">
      <text>
        <r>
          <rPr>
            <b/>
            <sz val="12"/>
            <color indexed="81"/>
            <rFont val="Tahoma"/>
            <family val="2"/>
          </rPr>
          <t>Diligencie los datos solicitados de la persona que será responsable del área para el indicador.</t>
        </r>
      </text>
    </comment>
    <comment ref="L30" authorId="2" shapeId="0" xr:uid="{00000000-0006-0000-0100-00001A000000}">
      <text>
        <r>
          <rPr>
            <b/>
            <sz val="12"/>
            <color indexed="81"/>
            <rFont val="Tahoma"/>
            <family val="2"/>
          </rPr>
          <t>Este espacio lo diligenciará la Oficina Asesora de Planeación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A00-000001000000}">
      <text>
        <r>
          <rPr>
            <b/>
            <sz val="9"/>
            <color indexed="81"/>
            <rFont val="Arial"/>
            <family val="2"/>
          </rPr>
          <t>Describa el nombre del indicador</t>
        </r>
      </text>
    </comment>
    <comment ref="L7" authorId="1" shapeId="0" xr:uid="{00000000-0006-0000-0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A00-000003000000}">
      <text>
        <r>
          <rPr>
            <b/>
            <sz val="12"/>
            <color indexed="81"/>
            <rFont val="Tahoma"/>
            <family val="2"/>
          </rPr>
          <t>Seleccione al menos un objetivo estratégico al cual le contribuya el indicador</t>
        </r>
      </text>
    </comment>
    <comment ref="L9" authorId="1" shapeId="0" xr:uid="{00000000-0006-0000-0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A00-000005000000}">
      <text>
        <r>
          <rPr>
            <b/>
            <sz val="9"/>
            <color indexed="81"/>
            <rFont val="Arial"/>
            <family val="2"/>
          </rPr>
          <t>Seleccione el proceso que el indicador permite medir</t>
        </r>
      </text>
    </comment>
    <comment ref="L10" authorId="1" shapeId="0" xr:uid="{00000000-0006-0000-0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A00-000007000000}">
      <text>
        <r>
          <rPr>
            <b/>
            <sz val="9"/>
            <color indexed="81"/>
            <rFont val="Arial"/>
            <family val="2"/>
          </rPr>
          <t>Seleccione que tipo de indicador es el que está formulando</t>
        </r>
      </text>
    </comment>
    <comment ref="L11" authorId="2" shapeId="0" xr:uid="{00000000-0006-0000-0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A00-000009000000}">
      <text>
        <r>
          <rPr>
            <b/>
            <sz val="9"/>
            <color indexed="81"/>
            <rFont val="Arial"/>
            <family val="2"/>
          </rPr>
          <t>Describa la forma o procedimiento para realizar la medición del indicador</t>
        </r>
      </text>
    </comment>
    <comment ref="L12" authorId="1" shapeId="0" xr:uid="{00000000-0006-0000-0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A00-00000B000000}">
      <text>
        <r>
          <rPr>
            <b/>
            <sz val="9"/>
            <color indexed="81"/>
            <rFont val="Arial"/>
            <family val="2"/>
          </rPr>
          <t>Amplíe, si es necesario, la información de las fuentes de información. Ejemplo DANE - Encuesta Nacional de Hogares 2020</t>
        </r>
      </text>
    </comment>
    <comment ref="L13" authorId="2" shapeId="0" xr:uid="{00000000-0006-0000-0A00-00000C000000}">
      <text>
        <r>
          <rPr>
            <sz val="12"/>
            <color indexed="81"/>
            <rFont val="Tahoma"/>
            <family val="2"/>
          </rPr>
          <t xml:space="preserve">Especifique la unidad de medida del indicador: Ejemplo: Número, personas, porcentaje…
</t>
        </r>
      </text>
    </comment>
    <comment ref="B14" authorId="0" shapeId="0" xr:uid="{00000000-0006-0000-0A00-00000D000000}">
      <text>
        <r>
          <rPr>
            <b/>
            <sz val="10"/>
            <color indexed="81"/>
            <rFont val="Arial"/>
            <family val="2"/>
          </rPr>
          <t>Seleccione la periodicidad con que se realizará la medición</t>
        </r>
      </text>
    </comment>
    <comment ref="D14" authorId="0" shapeId="0" xr:uid="{00000000-0006-0000-0A00-00000E000000}">
      <text>
        <r>
          <rPr>
            <b/>
            <sz val="10"/>
            <color indexed="81"/>
            <rFont val="Arial"/>
            <family val="2"/>
          </rPr>
          <t>Seleccione, de la lista desplegable, el tipo de acumulación</t>
        </r>
      </text>
    </comment>
    <comment ref="L14" authorId="1" shapeId="0" xr:uid="{00000000-0006-0000-0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A00-000011000000}">
      <text>
        <r>
          <rPr>
            <sz val="9"/>
            <color indexed="81"/>
            <rFont val="Tahoma"/>
            <family val="2"/>
          </rPr>
          <t xml:space="preserve">Deje este espacio en blanco. Esta sección hace parte de un filtro de calidad de la Oficina de
Planeación
</t>
        </r>
      </text>
    </comment>
    <comment ref="B23" authorId="2" shapeId="0" xr:uid="{00000000-0006-0000-0A00-000012000000}">
      <text>
        <r>
          <rPr>
            <sz val="9"/>
            <color indexed="81"/>
            <rFont val="Tahoma"/>
            <family val="2"/>
          </rPr>
          <t>Escriba el año de la vigencia del indicador. Esto es, el año para el que calcula las metas.  Ejemplo: 2021</t>
        </r>
      </text>
    </comment>
    <comment ref="C23" authorId="0" shapeId="0" xr:uid="{00000000-0006-0000-0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0A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0A00-000015000000}">
      <text>
        <r>
          <rPr>
            <sz val="9"/>
            <color indexed="81"/>
            <rFont val="Tahoma"/>
            <family val="2"/>
          </rPr>
          <t xml:space="preserve">Deje este espacio en blanco. Esta sección hace parte de un filtro de calidad de la Oficina de Planeación
</t>
        </r>
      </text>
    </comment>
    <comment ref="L23" authorId="2" shapeId="0" xr:uid="{00000000-0006-0000-0A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0A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0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A00-000019000000}">
      <text>
        <r>
          <rPr>
            <b/>
            <sz val="12"/>
            <color indexed="81"/>
            <rFont val="Tahoma"/>
            <family val="2"/>
          </rPr>
          <t>Diligencie los datos solicitados de la persona que será responsable del área para el indicador.</t>
        </r>
      </text>
    </comment>
    <comment ref="L34" authorId="2" shapeId="0" xr:uid="{00000000-0006-0000-0A00-00001A000000}">
      <text>
        <r>
          <rPr>
            <b/>
            <sz val="12"/>
            <color indexed="81"/>
            <rFont val="Tahoma"/>
            <family val="2"/>
          </rPr>
          <t>Este espacio lo diligenciará la Oficina Asesora de Planeación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B00-000001000000}">
      <text>
        <r>
          <rPr>
            <b/>
            <sz val="9"/>
            <rFont val="Arial"/>
            <family val="2"/>
          </rPr>
          <t>Describa el nombre del indicador</t>
        </r>
      </text>
    </comment>
    <comment ref="L7" authorId="1" shapeId="0" xr:uid="{00000000-0006-0000-0B00-000002000000}">
      <text>
        <r>
          <rPr>
            <b/>
            <sz val="12"/>
            <rFont val="Tahoma"/>
            <family val="2"/>
          </rPr>
          <t xml:space="preserve">Planeación: </t>
        </r>
        <r>
          <rPr>
            <sz val="12"/>
            <rFont val="Tahoma"/>
            <family val="2"/>
          </rPr>
          <t>Seleccione el Objetivo institucional al que le contribuye el indicador.</t>
        </r>
      </text>
    </comment>
    <comment ref="L8" authorId="1" shapeId="0" xr:uid="{00000000-0006-0000-0B00-000003000000}">
      <text>
        <r>
          <rPr>
            <b/>
            <sz val="12"/>
            <rFont val="Tahoma"/>
            <family val="2"/>
          </rPr>
          <t>Seleccione al menos un objetivo estratégico al cual le contribuya el indicador</t>
        </r>
      </text>
    </comment>
    <comment ref="L9" authorId="1" shapeId="0" xr:uid="{00000000-0006-0000-0B00-000004000000}">
      <text>
        <r>
          <rPr>
            <b/>
            <sz val="12"/>
            <rFont val="Tahoma"/>
            <family val="2"/>
          </rPr>
          <t xml:space="preserve">Planeación: </t>
        </r>
        <r>
          <rPr>
            <sz val="12"/>
            <rFont val="Tahoma"/>
            <family val="2"/>
          </rPr>
          <t>Argumente brevemente cómo el indicador propuesto contribuye a materializar el objetivo institucional y el objetivo estratégico seleccionados en las casillas anteriores</t>
        </r>
      </text>
    </comment>
    <comment ref="B10" authorId="0" shapeId="0" xr:uid="{00000000-0006-0000-0B00-000005000000}">
      <text>
        <r>
          <rPr>
            <b/>
            <sz val="9"/>
            <rFont val="Arial"/>
            <family val="2"/>
          </rPr>
          <t>Seleccione el proceso que el indicador permite medir</t>
        </r>
      </text>
    </comment>
    <comment ref="L10" authorId="1" shapeId="0" xr:uid="{00000000-0006-0000-0B00-000006000000}">
      <text>
        <r>
          <rPr>
            <b/>
            <sz val="12"/>
            <rFont val="Tahoma"/>
            <family val="2"/>
          </rPr>
          <t>Planeación:</t>
        </r>
        <r>
          <rPr>
            <sz val="12"/>
            <rFont val="Tahoma"/>
            <family val="2"/>
          </rPr>
          <t xml:space="preserve">  Seleccione de la lista el nombre de la Dependencia dueña del indicador</t>
        </r>
        <r>
          <rPr>
            <sz val="9"/>
            <rFont val="Tahoma"/>
            <family val="2"/>
          </rPr>
          <t xml:space="preserve">
</t>
        </r>
      </text>
    </comment>
    <comment ref="B11" authorId="0" shapeId="0" xr:uid="{00000000-0006-0000-0B00-000007000000}">
      <text>
        <r>
          <rPr>
            <b/>
            <sz val="9"/>
            <rFont val="Arial"/>
            <family val="2"/>
          </rPr>
          <t>Seleccione que tipo de indicador es el que está formulando</t>
        </r>
      </text>
    </comment>
    <comment ref="L11" authorId="2" shapeId="0" xr:uid="{00000000-0006-0000-0B00-000008000000}">
      <text>
        <r>
          <rPr>
            <b/>
            <sz val="12"/>
            <rFont val="Tahoma"/>
            <family val="2"/>
          </rPr>
          <t xml:space="preserve">Planeación: </t>
        </r>
        <r>
          <rPr>
            <sz val="12"/>
            <rFont val="Tahoma"/>
            <family val="2"/>
          </rPr>
          <t>Identifique el indicador con iniciales alfanuméricas.
Descríbalo brevemente
Identifique la Fuente (Como el ejemplo)</t>
        </r>
      </text>
    </comment>
    <comment ref="B12" authorId="0" shapeId="0" xr:uid="{00000000-0006-0000-0B00-000009000000}">
      <text>
        <r>
          <rPr>
            <b/>
            <sz val="9"/>
            <rFont val="Arial"/>
            <family val="2"/>
          </rPr>
          <t>Describa la forma o procedimiento para realizar la medición del indicador</t>
        </r>
      </text>
    </comment>
    <comment ref="L12" authorId="1" shapeId="0" xr:uid="{00000000-0006-0000-0B00-00000A000000}">
      <text>
        <r>
          <rPr>
            <b/>
            <sz val="12"/>
            <rFont val="Tahoma"/>
            <family val="2"/>
          </rPr>
          <t>Planeación:</t>
        </r>
        <r>
          <rPr>
            <sz val="12"/>
            <rFont val="Tahoma"/>
            <family val="2"/>
          </rPr>
          <t xml:space="preserve"> De acuerdo con la definición de variables, enuncie como fórmula la manera de calcular el resultado. Ejemplo:
%Menores=#Menores/PobTot</t>
        </r>
      </text>
    </comment>
    <comment ref="B13" authorId="0" shapeId="0" xr:uid="{00000000-0006-0000-0B00-00000B000000}">
      <text>
        <r>
          <rPr>
            <b/>
            <sz val="9"/>
            <rFont val="Arial"/>
            <family val="2"/>
          </rPr>
          <t>Amplíe, si es necesario, la información de las fuentes de información. Ejemplo DANE - Encuesta Nacional de Hogares 2020</t>
        </r>
      </text>
    </comment>
    <comment ref="L13" authorId="2" shapeId="0" xr:uid="{00000000-0006-0000-0B00-00000C000000}">
      <text>
        <r>
          <rPr>
            <sz val="12"/>
            <rFont val="Tahoma"/>
            <family val="2"/>
          </rPr>
          <t xml:space="preserve">Especificque la unidad de medida del indicador: Ejemplo: Número, personas, procentaje…
</t>
        </r>
      </text>
    </comment>
    <comment ref="B14" authorId="0" shapeId="0" xr:uid="{00000000-0006-0000-0B00-00000D000000}">
      <text>
        <r>
          <rPr>
            <b/>
            <sz val="10"/>
            <rFont val="Arial"/>
            <family val="2"/>
          </rPr>
          <t>Seleccione la periodicidad con que se realizará la medición</t>
        </r>
      </text>
    </comment>
    <comment ref="D14" authorId="0" shapeId="0" xr:uid="{00000000-0006-0000-0B00-00000E000000}">
      <text>
        <r>
          <rPr>
            <b/>
            <sz val="10"/>
            <rFont val="Arial"/>
            <family val="2"/>
          </rPr>
          <t>Seleccione, de la lista desplegable, el tipo de acumulación</t>
        </r>
      </text>
    </comment>
    <comment ref="L14" authorId="1" shapeId="0" xr:uid="{00000000-0006-0000-0B00-00000F000000}">
      <text>
        <r>
          <rPr>
            <b/>
            <sz val="12"/>
            <rFont val="Tahoma"/>
            <family val="2"/>
          </rPr>
          <t>Planeación:</t>
        </r>
        <r>
          <rPr>
            <sz val="12"/>
            <rFont val="Tahoma"/>
            <family val="2"/>
          </rPr>
          <t xml:space="preserve"> Especifique la fecha de la línea base</t>
        </r>
      </text>
    </comment>
    <comment ref="L15" authorId="1" shapeId="0" xr:uid="{00000000-0006-0000-0B00-000010000000}">
      <text>
        <r>
          <rPr>
            <b/>
            <sz val="12"/>
            <rFont val="Tahoma"/>
            <family val="2"/>
          </rPr>
          <t>Planeación:</t>
        </r>
        <r>
          <rPr>
            <sz val="12"/>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rFont val="Tahoma"/>
            <family val="2"/>
          </rPr>
          <t xml:space="preserve">
</t>
        </r>
      </text>
    </comment>
    <comment ref="L16" authorId="2" shapeId="0" xr:uid="{00000000-0006-0000-0B00-000011000000}">
      <text>
        <r>
          <rPr>
            <sz val="9"/>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B00-000012000000}">
      <text>
        <r>
          <rPr>
            <sz val="9"/>
            <rFont val="Tahoma"/>
            <family val="2"/>
          </rPr>
          <t>Escriba el año de la vigencia del indicador. Esto es, el año para el que calucla las metas.  Ejemplo: 2021</t>
        </r>
      </text>
    </comment>
    <comment ref="C23" authorId="0" shapeId="0" xr:uid="{00000000-0006-0000-0B00-000013000000}">
      <text>
        <r>
          <rPr>
            <sz val="10"/>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B00-000014000000}">
      <text>
        <r>
          <rPr>
            <sz val="9"/>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B00-000015000000}">
      <text>
        <r>
          <rPr>
            <sz val="9"/>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B00-000016000000}">
      <text>
        <r>
          <rPr>
            <sz val="9"/>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B00-000017000000}">
      <text>
        <r>
          <rPr>
            <b/>
            <sz val="12"/>
            <rFont val="Tahoma"/>
            <family val="2"/>
          </rPr>
          <t>Planeación:</t>
        </r>
        <r>
          <rPr>
            <sz val="12"/>
            <rFont val="Tahoma"/>
            <family val="2"/>
          </rPr>
          <t xml:space="preserve"> Describa brevemente la metología empleada para definir las metas de la casilla anterior</t>
        </r>
      </text>
    </comment>
    <comment ref="L30" authorId="1" shapeId="0" xr:uid="{00000000-0006-0000-0B00-000018000000}">
      <text>
        <r>
          <rPr>
            <b/>
            <sz val="12"/>
            <rFont val="Tahoma"/>
            <family val="2"/>
          </rPr>
          <t>Planeación:</t>
        </r>
        <r>
          <rPr>
            <sz val="12"/>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B00-000019000000}">
      <text>
        <r>
          <rPr>
            <b/>
            <sz val="12"/>
            <rFont val="Tahoma"/>
            <family val="2"/>
          </rPr>
          <t>Diligencie los datos solicitados de la persona que será responsable del área para el indicador.</t>
        </r>
      </text>
    </comment>
    <comment ref="L34" authorId="2" shapeId="0" xr:uid="{00000000-0006-0000-0B00-00001A000000}">
      <text>
        <r>
          <rPr>
            <b/>
            <sz val="12"/>
            <rFont val="Tahoma"/>
            <family val="2"/>
          </rPr>
          <t>Este espacio lo diligenciará la Oficina Asesora de Planeación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C00-000001000000}">
      <text>
        <r>
          <rPr>
            <b/>
            <sz val="9"/>
            <color indexed="81"/>
            <rFont val="Arial"/>
            <family val="2"/>
          </rPr>
          <t>Describa el nombre del indicador</t>
        </r>
      </text>
    </comment>
    <comment ref="L7" authorId="1" shapeId="0" xr:uid="{00000000-0006-0000-0C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C00-000003000000}">
      <text>
        <r>
          <rPr>
            <b/>
            <sz val="12"/>
            <color indexed="81"/>
            <rFont val="Tahoma"/>
            <family val="2"/>
          </rPr>
          <t>Seleccione al menos un objetivo estratégico al cual le contribuya el indicador</t>
        </r>
      </text>
    </comment>
    <comment ref="L9" authorId="1" shapeId="0" xr:uid="{00000000-0006-0000-0C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C00-000005000000}">
      <text>
        <r>
          <rPr>
            <b/>
            <sz val="9"/>
            <color indexed="81"/>
            <rFont val="Arial"/>
            <family val="2"/>
          </rPr>
          <t>Seleccione el proceso que el indicador permite medir</t>
        </r>
      </text>
    </comment>
    <comment ref="L10" authorId="1" shapeId="0" xr:uid="{00000000-0006-0000-0C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C00-000007000000}">
      <text>
        <r>
          <rPr>
            <b/>
            <sz val="9"/>
            <color indexed="81"/>
            <rFont val="Arial"/>
            <family val="2"/>
          </rPr>
          <t>Seleccione que tipo de indicador es el que está formulando</t>
        </r>
      </text>
    </comment>
    <comment ref="L11" authorId="2" shapeId="0" xr:uid="{00000000-0006-0000-0C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C00-000009000000}">
      <text>
        <r>
          <rPr>
            <b/>
            <sz val="9"/>
            <color indexed="81"/>
            <rFont val="Arial"/>
            <family val="2"/>
          </rPr>
          <t>Describa la forma o procedimiento para realizar la medición del indicador</t>
        </r>
      </text>
    </comment>
    <comment ref="L12" authorId="1" shapeId="0" xr:uid="{00000000-0006-0000-0C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C00-00000B000000}">
      <text>
        <r>
          <rPr>
            <b/>
            <sz val="9"/>
            <color indexed="81"/>
            <rFont val="Arial"/>
            <family val="2"/>
          </rPr>
          <t>Amplíe, si es necesario, la información de las fuentes de información. Ejemplo DANE - Encuesta Nacional de Hogares 2020</t>
        </r>
      </text>
    </comment>
    <comment ref="L13" authorId="2" shapeId="0" xr:uid="{00000000-0006-0000-0C00-00000C000000}">
      <text>
        <r>
          <rPr>
            <sz val="12"/>
            <color indexed="81"/>
            <rFont val="Tahoma"/>
            <family val="2"/>
          </rPr>
          <t xml:space="preserve">Especificque la unidad de medida del indicador: Ejemplo: Número, personas, procentaje…
</t>
        </r>
      </text>
    </comment>
    <comment ref="B14" authorId="0" shapeId="0" xr:uid="{00000000-0006-0000-0C00-00000D000000}">
      <text>
        <r>
          <rPr>
            <b/>
            <sz val="10"/>
            <color indexed="81"/>
            <rFont val="Arial"/>
            <family val="2"/>
          </rPr>
          <t>Seleccione la periodicidad con que se realizará la medición</t>
        </r>
      </text>
    </comment>
    <comment ref="D14" authorId="0" shapeId="0" xr:uid="{00000000-0006-0000-0C00-00000E000000}">
      <text>
        <r>
          <rPr>
            <b/>
            <sz val="10"/>
            <color indexed="81"/>
            <rFont val="Arial"/>
            <family val="2"/>
          </rPr>
          <t>Seleccione, de la lista desplegable, el tipo de acumulación</t>
        </r>
      </text>
    </comment>
    <comment ref="L14" authorId="1" shapeId="0" xr:uid="{00000000-0006-0000-0C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C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C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C00-000012000000}">
      <text>
        <r>
          <rPr>
            <sz val="9"/>
            <color indexed="81"/>
            <rFont val="Tahoma"/>
            <family val="2"/>
          </rPr>
          <t>Escriba el año de la vigencia del indicador. Esto es, el año para el que calucla las metas.  Ejemplo: 2021</t>
        </r>
      </text>
    </comment>
    <comment ref="C23" authorId="0" shapeId="0" xr:uid="{00000000-0006-0000-0C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C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C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C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C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C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C00-000019000000}">
      <text>
        <r>
          <rPr>
            <b/>
            <sz val="12"/>
            <color indexed="81"/>
            <rFont val="Tahoma"/>
            <family val="2"/>
          </rPr>
          <t>Diligencie los datos solicitados de la persona que será responsable del área para el indicador.</t>
        </r>
      </text>
    </comment>
    <comment ref="L34" authorId="2" shapeId="0" xr:uid="{00000000-0006-0000-0C00-00001A000000}">
      <text>
        <r>
          <rPr>
            <b/>
            <sz val="12"/>
            <color indexed="81"/>
            <rFont val="Tahoma"/>
            <family val="2"/>
          </rPr>
          <t>Este espacio lo diligenciará la Oficina Asesora de Planeación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D00-000001000000}">
      <text>
        <r>
          <rPr>
            <b/>
            <sz val="9"/>
            <color indexed="81"/>
            <rFont val="Arial"/>
            <family val="2"/>
          </rPr>
          <t>Describa el nombre del indicador</t>
        </r>
      </text>
    </comment>
    <comment ref="L7" authorId="1" shapeId="0" xr:uid="{00000000-0006-0000-0D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D00-000003000000}">
      <text>
        <r>
          <rPr>
            <b/>
            <sz val="12"/>
            <color indexed="81"/>
            <rFont val="Tahoma"/>
            <family val="2"/>
          </rPr>
          <t>Seleccione al menos un objetivo estratégico al cual le contribuya el indicador</t>
        </r>
      </text>
    </comment>
    <comment ref="L9" authorId="1" shapeId="0" xr:uid="{00000000-0006-0000-0D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D00-000005000000}">
      <text>
        <r>
          <rPr>
            <b/>
            <sz val="9"/>
            <color indexed="81"/>
            <rFont val="Arial"/>
            <family val="2"/>
          </rPr>
          <t>Seleccione el proceso que el indicador permite medir</t>
        </r>
      </text>
    </comment>
    <comment ref="L10" authorId="1" shapeId="0" xr:uid="{00000000-0006-0000-0D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D00-000007000000}">
      <text>
        <r>
          <rPr>
            <b/>
            <sz val="9"/>
            <color indexed="81"/>
            <rFont val="Arial"/>
            <family val="2"/>
          </rPr>
          <t>Seleccione que tipo de indicador es el que está formulando</t>
        </r>
      </text>
    </comment>
    <comment ref="L11" authorId="2" shapeId="0" xr:uid="{00000000-0006-0000-0D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D00-000009000000}">
      <text>
        <r>
          <rPr>
            <b/>
            <sz val="9"/>
            <color indexed="81"/>
            <rFont val="Arial"/>
            <family val="2"/>
          </rPr>
          <t>Describa la forma o procedimiento para realizar la medición del indicador</t>
        </r>
      </text>
    </comment>
    <comment ref="L12" authorId="1" shapeId="0" xr:uid="{00000000-0006-0000-0D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D00-00000B000000}">
      <text>
        <r>
          <rPr>
            <b/>
            <sz val="9"/>
            <color indexed="81"/>
            <rFont val="Arial"/>
            <family val="2"/>
          </rPr>
          <t>Amplíe, si es necesario, la información de las fuentes de información. Ejemplo DANE - Encuesta Nacional de Hogares 2020</t>
        </r>
      </text>
    </comment>
    <comment ref="L13" authorId="2" shapeId="0" xr:uid="{00000000-0006-0000-0D00-00000C000000}">
      <text>
        <r>
          <rPr>
            <sz val="12"/>
            <color indexed="81"/>
            <rFont val="Tahoma"/>
            <family val="2"/>
          </rPr>
          <t xml:space="preserve">Especificque la unidad de medida del indicador: Ejemplo: Número, personas, procentaje…
</t>
        </r>
      </text>
    </comment>
    <comment ref="B14" authorId="0" shapeId="0" xr:uid="{00000000-0006-0000-0D00-00000D000000}">
      <text>
        <r>
          <rPr>
            <b/>
            <sz val="10"/>
            <color indexed="81"/>
            <rFont val="Arial"/>
            <family val="2"/>
          </rPr>
          <t>Seleccione la periodicidad con que se realizará la medición</t>
        </r>
      </text>
    </comment>
    <comment ref="D14" authorId="0" shapeId="0" xr:uid="{00000000-0006-0000-0D00-00000E000000}">
      <text>
        <r>
          <rPr>
            <b/>
            <sz val="10"/>
            <color indexed="81"/>
            <rFont val="Arial"/>
            <family val="2"/>
          </rPr>
          <t>Seleccione, de la lista desplegable, el tipo de acumulación</t>
        </r>
      </text>
    </comment>
    <comment ref="L14" authorId="1" shapeId="0" xr:uid="{00000000-0006-0000-0D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D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D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D00-000012000000}">
      <text>
        <r>
          <rPr>
            <sz val="9"/>
            <color indexed="81"/>
            <rFont val="Tahoma"/>
            <family val="2"/>
          </rPr>
          <t>Escriba el año de la vigencia del indicador. Esto es, el año para el que calucla las metas.  Ejemplo: 2021</t>
        </r>
      </text>
    </comment>
    <comment ref="C23" authorId="0" shapeId="0" xr:uid="{00000000-0006-0000-0D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D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D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D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D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D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D00-000019000000}">
      <text>
        <r>
          <rPr>
            <b/>
            <sz val="12"/>
            <color indexed="81"/>
            <rFont val="Tahoma"/>
            <family val="2"/>
          </rPr>
          <t>Diligencie los datos solicitados de la persona que será responsable del área para el indicador.</t>
        </r>
      </text>
    </comment>
    <comment ref="L34" authorId="2" shapeId="0" xr:uid="{00000000-0006-0000-0D00-00001A000000}">
      <text>
        <r>
          <rPr>
            <b/>
            <sz val="12"/>
            <color indexed="81"/>
            <rFont val="Tahoma"/>
            <family val="2"/>
          </rPr>
          <t>Este espacio lo diligenciará la Oficina Asesora de Planeación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E00-000001000000}">
      <text>
        <r>
          <rPr>
            <b/>
            <sz val="9"/>
            <color indexed="81"/>
            <rFont val="Arial"/>
            <family val="2"/>
          </rPr>
          <t>Describa el nombre del indicador</t>
        </r>
      </text>
    </comment>
    <comment ref="L7" authorId="1" shapeId="0" xr:uid="{00000000-0006-0000-0E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E00-000003000000}">
      <text>
        <r>
          <rPr>
            <b/>
            <sz val="12"/>
            <color indexed="81"/>
            <rFont val="Tahoma"/>
            <family val="2"/>
          </rPr>
          <t>Seleccione al menos un objetivo estratégico al cual le contribuya el indicador</t>
        </r>
      </text>
    </comment>
    <comment ref="L9" authorId="1" shapeId="0" xr:uid="{00000000-0006-0000-0E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E00-000005000000}">
      <text>
        <r>
          <rPr>
            <b/>
            <sz val="9"/>
            <color indexed="81"/>
            <rFont val="Arial"/>
            <family val="2"/>
          </rPr>
          <t>Seleccione el proceso que el indicador permite medir</t>
        </r>
      </text>
    </comment>
    <comment ref="L10" authorId="1" shapeId="0" xr:uid="{00000000-0006-0000-0E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E00-000007000000}">
      <text>
        <r>
          <rPr>
            <b/>
            <sz val="9"/>
            <color indexed="81"/>
            <rFont val="Arial"/>
            <family val="2"/>
          </rPr>
          <t>Seleccione que tipo de indicador es el que está formulando</t>
        </r>
      </text>
    </comment>
    <comment ref="L11" authorId="2" shapeId="0" xr:uid="{00000000-0006-0000-0E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E00-000009000000}">
      <text>
        <r>
          <rPr>
            <b/>
            <sz val="9"/>
            <color indexed="81"/>
            <rFont val="Arial"/>
            <family val="2"/>
          </rPr>
          <t>Describa la forma o procedimiento para realizar la medición del indicador</t>
        </r>
      </text>
    </comment>
    <comment ref="L12" authorId="1" shapeId="0" xr:uid="{00000000-0006-0000-0E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E00-00000B000000}">
      <text>
        <r>
          <rPr>
            <b/>
            <sz val="9"/>
            <color indexed="81"/>
            <rFont val="Arial"/>
            <family val="2"/>
          </rPr>
          <t>Amplíe, si es necesario, la información de las fuentes de información. Ejemplo DANE - Encuesta Nacional de Hogares 2020</t>
        </r>
      </text>
    </comment>
    <comment ref="L13" authorId="2" shapeId="0" xr:uid="{00000000-0006-0000-0E00-00000C000000}">
      <text>
        <r>
          <rPr>
            <sz val="12"/>
            <color indexed="81"/>
            <rFont val="Tahoma"/>
            <family val="2"/>
          </rPr>
          <t xml:space="preserve">Especificque la unidad de medida del indicador: Ejemplo: Número, personas, procentaje…
</t>
        </r>
      </text>
    </comment>
    <comment ref="B14" authorId="0" shapeId="0" xr:uid="{00000000-0006-0000-0E00-00000D000000}">
      <text>
        <r>
          <rPr>
            <b/>
            <sz val="10"/>
            <color indexed="81"/>
            <rFont val="Arial"/>
            <family val="2"/>
          </rPr>
          <t>Seleccione la periodicidad con que se realizará la medición</t>
        </r>
      </text>
    </comment>
    <comment ref="D14" authorId="0" shapeId="0" xr:uid="{00000000-0006-0000-0E00-00000E000000}">
      <text>
        <r>
          <rPr>
            <b/>
            <sz val="10"/>
            <color indexed="81"/>
            <rFont val="Arial"/>
            <family val="2"/>
          </rPr>
          <t>Seleccione, de la lista desplegable, el tipo de acumulación</t>
        </r>
      </text>
    </comment>
    <comment ref="L14" authorId="1" shapeId="0" xr:uid="{00000000-0006-0000-0E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E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E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E00-000012000000}">
      <text>
        <r>
          <rPr>
            <sz val="9"/>
            <color indexed="81"/>
            <rFont val="Tahoma"/>
            <family val="2"/>
          </rPr>
          <t>Escriba el año de la vigencia del indicador. Esto es, el año para el que calucla las metas.  Ejemplo: 2021</t>
        </r>
      </text>
    </comment>
    <comment ref="C23" authorId="0" shapeId="0" xr:uid="{00000000-0006-0000-0E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E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E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E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E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E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E00-000019000000}">
      <text>
        <r>
          <rPr>
            <b/>
            <sz val="12"/>
            <color indexed="81"/>
            <rFont val="Tahoma"/>
            <family val="2"/>
          </rPr>
          <t>Diligencie los datos solicitados de la persona que será responsable del área para el indicador.</t>
        </r>
      </text>
    </comment>
    <comment ref="L34" authorId="2" shapeId="0" xr:uid="{00000000-0006-0000-0E00-00001A000000}">
      <text>
        <r>
          <rPr>
            <b/>
            <sz val="12"/>
            <color indexed="81"/>
            <rFont val="Tahoma"/>
            <family val="2"/>
          </rPr>
          <t>Este espacio lo diligenciará la Oficina Asesora de Planeación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F00-000001000000}">
      <text>
        <r>
          <rPr>
            <b/>
            <sz val="9"/>
            <color indexed="81"/>
            <rFont val="Arial"/>
            <family val="2"/>
          </rPr>
          <t>Describa el nombre del indicador</t>
        </r>
      </text>
    </comment>
    <comment ref="L7" authorId="1" shapeId="0" xr:uid="{00000000-0006-0000-0F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F00-000003000000}">
      <text>
        <r>
          <rPr>
            <b/>
            <sz val="12"/>
            <color indexed="81"/>
            <rFont val="Tahoma"/>
            <family val="2"/>
          </rPr>
          <t>Seleccione al menos un objetivo estratégico al cual le contribuya el indicador</t>
        </r>
      </text>
    </comment>
    <comment ref="L9" authorId="1" shapeId="0" xr:uid="{00000000-0006-0000-0F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F00-000005000000}">
      <text>
        <r>
          <rPr>
            <b/>
            <sz val="9"/>
            <color indexed="81"/>
            <rFont val="Arial"/>
            <family val="2"/>
          </rPr>
          <t>Seleccione el proceso que el indicador permite medir</t>
        </r>
      </text>
    </comment>
    <comment ref="L10" authorId="1" shapeId="0" xr:uid="{00000000-0006-0000-0F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F00-000007000000}">
      <text>
        <r>
          <rPr>
            <b/>
            <sz val="9"/>
            <color indexed="81"/>
            <rFont val="Arial"/>
            <family val="2"/>
          </rPr>
          <t>Seleccione que tipo de indicador es el que está formulando</t>
        </r>
      </text>
    </comment>
    <comment ref="L11" authorId="2" shapeId="0" xr:uid="{00000000-0006-0000-0F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F00-000009000000}">
      <text>
        <r>
          <rPr>
            <b/>
            <sz val="9"/>
            <color indexed="81"/>
            <rFont val="Arial"/>
            <family val="2"/>
          </rPr>
          <t>Describa la forma o procedimiento para realizar la medición del indicador</t>
        </r>
      </text>
    </comment>
    <comment ref="L12" authorId="1" shapeId="0" xr:uid="{00000000-0006-0000-0F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F00-00000B000000}">
      <text>
        <r>
          <rPr>
            <b/>
            <sz val="9"/>
            <color indexed="81"/>
            <rFont val="Arial"/>
            <family val="2"/>
          </rPr>
          <t>Amplíe, si es necesario, la información de las fuentes de información. Ejemplo DANE - Encuesta Nacional de Hogares 2020</t>
        </r>
      </text>
    </comment>
    <comment ref="L13" authorId="2" shapeId="0" xr:uid="{00000000-0006-0000-0F00-00000C000000}">
      <text>
        <r>
          <rPr>
            <sz val="12"/>
            <color indexed="81"/>
            <rFont val="Tahoma"/>
            <family val="2"/>
          </rPr>
          <t xml:space="preserve">Especifique la unidad de medida del indicador: Ejemplo: Número, personas, porcentaje…
</t>
        </r>
      </text>
    </comment>
    <comment ref="B14" authorId="0" shapeId="0" xr:uid="{00000000-0006-0000-0F00-00000D000000}">
      <text>
        <r>
          <rPr>
            <b/>
            <sz val="10"/>
            <color indexed="81"/>
            <rFont val="Arial"/>
            <family val="2"/>
          </rPr>
          <t>Seleccione la periodicidad con que se realizará la medición</t>
        </r>
      </text>
    </comment>
    <comment ref="D14" authorId="0" shapeId="0" xr:uid="{00000000-0006-0000-0F00-00000E000000}">
      <text>
        <r>
          <rPr>
            <b/>
            <sz val="10"/>
            <color indexed="81"/>
            <rFont val="Arial"/>
            <family val="2"/>
          </rPr>
          <t>Seleccione, de la lista desplegable, el tipo de acumulación</t>
        </r>
      </text>
    </comment>
    <comment ref="L14" authorId="1" shapeId="0" xr:uid="{00000000-0006-0000-0F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F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F00-000011000000}">
      <text>
        <r>
          <rPr>
            <sz val="9"/>
            <color indexed="81"/>
            <rFont val="Tahoma"/>
            <family val="2"/>
          </rPr>
          <t xml:space="preserve">Deje este espacio en blanco. Esta sección hace parte de un filtro de calidad de la Oficina de
Planeación
</t>
        </r>
      </text>
    </comment>
    <comment ref="B23" authorId="2" shapeId="0" xr:uid="{00000000-0006-0000-0F00-000012000000}">
      <text>
        <r>
          <rPr>
            <sz val="9"/>
            <color indexed="81"/>
            <rFont val="Tahoma"/>
            <family val="2"/>
          </rPr>
          <t>Escriba el año de la vigencia del indicador. Esto es, el año para el que calcula las metas.  Ejemplo: 2021</t>
        </r>
      </text>
    </comment>
    <comment ref="C23" authorId="0" shapeId="0" xr:uid="{00000000-0006-0000-0F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0F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0F00-000015000000}">
      <text>
        <r>
          <rPr>
            <sz val="9"/>
            <color indexed="81"/>
            <rFont val="Tahoma"/>
            <family val="2"/>
          </rPr>
          <t xml:space="preserve">Deje este espacio en blanco. Esta sección hace parte de un filtro de calidad de la Oficina de Planeación
</t>
        </r>
      </text>
    </comment>
    <comment ref="L23" authorId="2" shapeId="0" xr:uid="{00000000-0006-0000-0F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0F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0F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F00-000019000000}">
      <text>
        <r>
          <rPr>
            <b/>
            <sz val="12"/>
            <color indexed="81"/>
            <rFont val="Tahoma"/>
            <family val="2"/>
          </rPr>
          <t>Diligencie los datos solicitados de la persona que será responsable del área para el indicador.</t>
        </r>
      </text>
    </comment>
    <comment ref="L34" authorId="2" shapeId="0" xr:uid="{00000000-0006-0000-0F00-00001A000000}">
      <text>
        <r>
          <rPr>
            <b/>
            <sz val="12"/>
            <color indexed="81"/>
            <rFont val="Tahoma"/>
            <family val="2"/>
          </rPr>
          <t>Este espacio lo diligenciará la Oficina Asesora de Planeación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000-000001000000}">
      <text>
        <r>
          <rPr>
            <b/>
            <sz val="9"/>
            <color indexed="81"/>
            <rFont val="Arial"/>
            <family val="2"/>
          </rPr>
          <t>Describa el nombre del indicador</t>
        </r>
      </text>
    </comment>
    <comment ref="L7" authorId="1" shapeId="0" xr:uid="{00000000-0006-0000-10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000-000003000000}">
      <text>
        <r>
          <rPr>
            <b/>
            <sz val="12"/>
            <color indexed="81"/>
            <rFont val="Tahoma"/>
            <family val="2"/>
          </rPr>
          <t>Seleccione al menos un objetivo estratégico al cual le contribuya el indicador</t>
        </r>
      </text>
    </comment>
    <comment ref="L9" authorId="1" shapeId="0" xr:uid="{00000000-0006-0000-10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000-000005000000}">
      <text>
        <r>
          <rPr>
            <b/>
            <sz val="9"/>
            <color indexed="81"/>
            <rFont val="Arial"/>
            <family val="2"/>
          </rPr>
          <t>Seleccione el proceso que el indicador permite medir</t>
        </r>
      </text>
    </comment>
    <comment ref="L10" authorId="1" shapeId="0" xr:uid="{00000000-0006-0000-10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000-000007000000}">
      <text>
        <r>
          <rPr>
            <b/>
            <sz val="9"/>
            <color indexed="81"/>
            <rFont val="Arial"/>
            <family val="2"/>
          </rPr>
          <t>Seleccione que tipo de indicador es el que está formulando</t>
        </r>
      </text>
    </comment>
    <comment ref="L11" authorId="2" shapeId="0" xr:uid="{00000000-0006-0000-10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000-000009000000}">
      <text>
        <r>
          <rPr>
            <b/>
            <sz val="9"/>
            <color indexed="81"/>
            <rFont val="Arial"/>
            <family val="2"/>
          </rPr>
          <t>Describa la forma o procedimiento para realizar la medición del indicador</t>
        </r>
      </text>
    </comment>
    <comment ref="L12" authorId="1" shapeId="0" xr:uid="{00000000-0006-0000-10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000-00000B000000}">
      <text>
        <r>
          <rPr>
            <b/>
            <sz val="9"/>
            <color indexed="81"/>
            <rFont val="Arial"/>
            <family val="2"/>
          </rPr>
          <t>Amplíe, si es necesario, la información de las fuentes de información. Ejemplo DANE - Encuesta Nacional de Hogares 2020</t>
        </r>
      </text>
    </comment>
    <comment ref="L13" authorId="2" shapeId="0" xr:uid="{00000000-0006-0000-1000-00000C000000}">
      <text>
        <r>
          <rPr>
            <sz val="12"/>
            <color indexed="81"/>
            <rFont val="Tahoma"/>
            <family val="2"/>
          </rPr>
          <t xml:space="preserve">Especifique la unidad de medida del indicador: Ejemplo: Número, personas, porcentaje…
</t>
        </r>
      </text>
    </comment>
    <comment ref="B14" authorId="0" shapeId="0" xr:uid="{00000000-0006-0000-1000-00000D000000}">
      <text>
        <r>
          <rPr>
            <b/>
            <sz val="10"/>
            <color indexed="81"/>
            <rFont val="Arial"/>
            <family val="2"/>
          </rPr>
          <t>Seleccione la periodicidad con que se realizará la medición</t>
        </r>
      </text>
    </comment>
    <comment ref="D14" authorId="0" shapeId="0" xr:uid="{00000000-0006-0000-1000-00000E000000}">
      <text>
        <r>
          <rPr>
            <b/>
            <sz val="10"/>
            <color indexed="81"/>
            <rFont val="Arial"/>
            <family val="2"/>
          </rPr>
          <t>Seleccione, de la lista desplegable, el tipo de acumulación</t>
        </r>
      </text>
    </comment>
    <comment ref="L14" authorId="1" shapeId="0" xr:uid="{00000000-0006-0000-10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0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000-000011000000}">
      <text>
        <r>
          <rPr>
            <sz val="9"/>
            <color indexed="81"/>
            <rFont val="Tahoma"/>
            <family val="2"/>
          </rPr>
          <t xml:space="preserve">Deje este espacio en blanco. Esta sección hace parte de un filtro de calidad de la Oficina de
Planeación
</t>
        </r>
      </text>
    </comment>
    <comment ref="B23" authorId="2" shapeId="0" xr:uid="{00000000-0006-0000-1000-000012000000}">
      <text>
        <r>
          <rPr>
            <sz val="9"/>
            <color indexed="81"/>
            <rFont val="Tahoma"/>
            <family val="2"/>
          </rPr>
          <t>Escriba el año de la vigencia del indicador. Esto es, el año para el que calcula las metas.  Ejemplo: 2021</t>
        </r>
      </text>
    </comment>
    <comment ref="C23" authorId="0" shapeId="0" xr:uid="{00000000-0006-0000-10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10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1000-000015000000}">
      <text>
        <r>
          <rPr>
            <sz val="9"/>
            <color indexed="81"/>
            <rFont val="Tahoma"/>
            <family val="2"/>
          </rPr>
          <t xml:space="preserve">Deje este espacio en blanco. Esta sección hace parte de un filtro de calidad de la Oficina de Planeación
</t>
        </r>
      </text>
    </comment>
    <comment ref="L23" authorId="2" shapeId="0" xr:uid="{00000000-0006-0000-10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10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10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000-000019000000}">
      <text>
        <r>
          <rPr>
            <b/>
            <sz val="12"/>
            <color indexed="81"/>
            <rFont val="Tahoma"/>
            <family val="2"/>
          </rPr>
          <t>Diligencie los datos solicitados de la persona que será responsable del área para el indicador.</t>
        </r>
      </text>
    </comment>
    <comment ref="L34" authorId="2" shapeId="0" xr:uid="{00000000-0006-0000-1000-00001A000000}">
      <text>
        <r>
          <rPr>
            <b/>
            <sz val="12"/>
            <color indexed="81"/>
            <rFont val="Tahoma"/>
            <family val="2"/>
          </rPr>
          <t>Este espacio lo diligenciará la Oficina Asesora de Planeación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100-000001000000}">
      <text>
        <r>
          <rPr>
            <b/>
            <sz val="9"/>
            <color indexed="81"/>
            <rFont val="Arial"/>
            <family val="2"/>
          </rPr>
          <t>Describa el nombre del indicador</t>
        </r>
      </text>
    </comment>
    <comment ref="L7" authorId="1" shapeId="0" xr:uid="{00000000-0006-0000-1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100-000003000000}">
      <text>
        <r>
          <rPr>
            <b/>
            <sz val="12"/>
            <color indexed="81"/>
            <rFont val="Tahoma"/>
            <family val="2"/>
          </rPr>
          <t>Seleccione al menos un objetivo estratégico al cual le contribuya el indicador</t>
        </r>
      </text>
    </comment>
    <comment ref="L9" authorId="1" shapeId="0" xr:uid="{00000000-0006-0000-1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100-000005000000}">
      <text>
        <r>
          <rPr>
            <b/>
            <sz val="9"/>
            <color indexed="81"/>
            <rFont val="Arial"/>
            <family val="2"/>
          </rPr>
          <t>Seleccione el proceso que el indicador permite medir</t>
        </r>
      </text>
    </comment>
    <comment ref="L10" authorId="1" shapeId="0" xr:uid="{00000000-0006-0000-1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100-000007000000}">
      <text>
        <r>
          <rPr>
            <b/>
            <sz val="9"/>
            <color indexed="81"/>
            <rFont val="Arial"/>
            <family val="2"/>
          </rPr>
          <t>Seleccione que tipo de indicador es el que está formulando</t>
        </r>
      </text>
    </comment>
    <comment ref="L11" authorId="2" shapeId="0" xr:uid="{00000000-0006-0000-1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100-000009000000}">
      <text>
        <r>
          <rPr>
            <b/>
            <sz val="9"/>
            <color indexed="81"/>
            <rFont val="Arial"/>
            <family val="2"/>
          </rPr>
          <t>Describa la forma o procedimiento para realizar la medición del indicador</t>
        </r>
      </text>
    </comment>
    <comment ref="L12" authorId="1" shapeId="0" xr:uid="{00000000-0006-0000-1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100-00000B000000}">
      <text>
        <r>
          <rPr>
            <b/>
            <sz val="9"/>
            <color indexed="81"/>
            <rFont val="Arial"/>
            <family val="2"/>
          </rPr>
          <t>Amplíe, si es necesario, la información de las fuentes de información. Ejemplo DANE - Encuesta Nacional de Hogares 2020</t>
        </r>
      </text>
    </comment>
    <comment ref="L13" authorId="2" shapeId="0" xr:uid="{00000000-0006-0000-1100-00000C000000}">
      <text>
        <r>
          <rPr>
            <sz val="12"/>
            <color indexed="81"/>
            <rFont val="Tahoma"/>
            <family val="2"/>
          </rPr>
          <t xml:space="preserve">Especificque la unidad de medida del indicador: Ejemplo: Número, personas, procentaje…
</t>
        </r>
      </text>
    </comment>
    <comment ref="B14" authorId="0" shapeId="0" xr:uid="{00000000-0006-0000-1100-00000D000000}">
      <text>
        <r>
          <rPr>
            <b/>
            <sz val="10"/>
            <color indexed="81"/>
            <rFont val="Arial"/>
            <family val="2"/>
          </rPr>
          <t>Seleccione la periodicidad con que se realizará la medición</t>
        </r>
      </text>
    </comment>
    <comment ref="D14" authorId="0" shapeId="0" xr:uid="{00000000-0006-0000-1100-00000E000000}">
      <text>
        <r>
          <rPr>
            <b/>
            <sz val="10"/>
            <color indexed="81"/>
            <rFont val="Arial"/>
            <family val="2"/>
          </rPr>
          <t>Seleccione, de la lista desplegable, el tipo de acumulación</t>
        </r>
      </text>
    </comment>
    <comment ref="L14" authorId="1" shapeId="0" xr:uid="{00000000-0006-0000-1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100-000012000000}">
      <text>
        <r>
          <rPr>
            <sz val="9"/>
            <color indexed="81"/>
            <rFont val="Tahoma"/>
            <family val="2"/>
          </rPr>
          <t>Escriba el año de la vigencia del indicador. Esto es, el año para el que calucla las metas.  Ejemplo: 2021</t>
        </r>
      </text>
    </comment>
    <comment ref="C23" authorId="0" shapeId="0" xr:uid="{00000000-0006-0000-1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1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1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1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100-000017000000}">
      <text>
        <r>
          <rPr>
            <b/>
            <sz val="12"/>
            <color indexed="81"/>
            <rFont val="Tahoma"/>
            <family val="2"/>
          </rPr>
          <t>Diligencie los datos solicitados de la persona que será responsable del área para el indicador.</t>
        </r>
      </text>
    </comment>
    <comment ref="L34" authorId="2" shapeId="0" xr:uid="{00000000-0006-0000-1100-000018000000}">
      <text>
        <r>
          <rPr>
            <b/>
            <sz val="12"/>
            <color indexed="81"/>
            <rFont val="Tahoma"/>
            <family val="2"/>
          </rPr>
          <t>Este espacio lo diligenciará la Oficina Asesora de Planeación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200-000001000000}">
      <text>
        <r>
          <rPr>
            <b/>
            <sz val="9"/>
            <color indexed="81"/>
            <rFont val="Arial"/>
            <family val="2"/>
          </rPr>
          <t>Describa el nombre del indicador</t>
        </r>
      </text>
    </comment>
    <comment ref="L7" authorId="1" shapeId="0" xr:uid="{00000000-0006-0000-1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200-000003000000}">
      <text>
        <r>
          <rPr>
            <b/>
            <sz val="12"/>
            <color indexed="81"/>
            <rFont val="Tahoma"/>
            <family val="2"/>
          </rPr>
          <t>Seleccione al menos un objetivo estratégico al cual le contribuya el indicador</t>
        </r>
      </text>
    </comment>
    <comment ref="L9" authorId="1" shapeId="0" xr:uid="{00000000-0006-0000-1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200-000005000000}">
      <text>
        <r>
          <rPr>
            <b/>
            <sz val="9"/>
            <color indexed="81"/>
            <rFont val="Arial"/>
            <family val="2"/>
          </rPr>
          <t>Seleccione el proceso que el indicador permite medir</t>
        </r>
      </text>
    </comment>
    <comment ref="L10" authorId="1" shapeId="0" xr:uid="{00000000-0006-0000-1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200-000007000000}">
      <text>
        <r>
          <rPr>
            <b/>
            <sz val="9"/>
            <color indexed="81"/>
            <rFont val="Arial"/>
            <family val="2"/>
          </rPr>
          <t>Seleccione que tipo de indicador es el que está formulando</t>
        </r>
      </text>
    </comment>
    <comment ref="L11" authorId="2" shapeId="0" xr:uid="{00000000-0006-0000-1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200-000009000000}">
      <text>
        <r>
          <rPr>
            <b/>
            <sz val="9"/>
            <color indexed="81"/>
            <rFont val="Arial"/>
            <family val="2"/>
          </rPr>
          <t>Describa la forma o procedimiento para realizar la medición del indicador</t>
        </r>
      </text>
    </comment>
    <comment ref="L12" authorId="1" shapeId="0" xr:uid="{00000000-0006-0000-1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200-00000B000000}">
      <text>
        <r>
          <rPr>
            <b/>
            <sz val="9"/>
            <color indexed="81"/>
            <rFont val="Arial"/>
            <family val="2"/>
          </rPr>
          <t>Amplíe, si es necesario, la información de las fuentes de información. Ejemplo DANE - Encuesta Nacional de Hogares 2020</t>
        </r>
      </text>
    </comment>
    <comment ref="L13" authorId="2" shapeId="0" xr:uid="{00000000-0006-0000-1200-00000C000000}">
      <text>
        <r>
          <rPr>
            <sz val="12"/>
            <color indexed="81"/>
            <rFont val="Tahoma"/>
            <family val="2"/>
          </rPr>
          <t xml:space="preserve">Especificque la unidad de medida del indicador: Ejemplo: Número, personas, procentaje…
</t>
        </r>
      </text>
    </comment>
    <comment ref="B14" authorId="0" shapeId="0" xr:uid="{00000000-0006-0000-1200-00000D000000}">
      <text>
        <r>
          <rPr>
            <b/>
            <sz val="10"/>
            <color indexed="81"/>
            <rFont val="Arial"/>
            <family val="2"/>
          </rPr>
          <t>Seleccione la periodicidad con que se realizará la medición</t>
        </r>
      </text>
    </comment>
    <comment ref="D14" authorId="0" shapeId="0" xr:uid="{00000000-0006-0000-1200-00000E000000}">
      <text>
        <r>
          <rPr>
            <b/>
            <sz val="10"/>
            <color indexed="81"/>
            <rFont val="Arial"/>
            <family val="2"/>
          </rPr>
          <t>Seleccione, de la lista desplegable, el tipo de acumulación</t>
        </r>
      </text>
    </comment>
    <comment ref="L14" authorId="1" shapeId="0" xr:uid="{00000000-0006-0000-1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200-000012000000}">
      <text>
        <r>
          <rPr>
            <sz val="9"/>
            <color indexed="81"/>
            <rFont val="Tahoma"/>
            <family val="2"/>
          </rPr>
          <t>Escriba el año de la vigencia del indicador. Esto es, el año para el que calucla las metas.  Ejemplo: 2021</t>
        </r>
      </text>
    </comment>
    <comment ref="C23" authorId="0" shapeId="0" xr:uid="{00000000-0006-0000-1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2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2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2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200-000017000000}">
      <text>
        <r>
          <rPr>
            <b/>
            <sz val="12"/>
            <color indexed="81"/>
            <rFont val="Tahoma"/>
            <family val="2"/>
          </rPr>
          <t>Diligencie los datos solicitados de la persona que será responsable del área para el indicador.</t>
        </r>
      </text>
    </comment>
    <comment ref="L34" authorId="2" shapeId="0" xr:uid="{00000000-0006-0000-1200-000018000000}">
      <text>
        <r>
          <rPr>
            <b/>
            <sz val="12"/>
            <color indexed="81"/>
            <rFont val="Tahoma"/>
            <family val="2"/>
          </rPr>
          <t>Este espacio lo diligenciará la Oficina Asesora de Planeación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300-000001000000}">
      <text>
        <r>
          <rPr>
            <b/>
            <sz val="9"/>
            <color indexed="81"/>
            <rFont val="Arial"/>
            <family val="2"/>
          </rPr>
          <t>Describa el nombre del indicador</t>
        </r>
      </text>
    </comment>
    <comment ref="L7" authorId="1" shapeId="0" xr:uid="{00000000-0006-0000-13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300-000003000000}">
      <text>
        <r>
          <rPr>
            <b/>
            <sz val="12"/>
            <color indexed="81"/>
            <rFont val="Tahoma"/>
            <family val="2"/>
          </rPr>
          <t>Seleccione al menos un objetivo estratégico al cual le contribuya el indicador</t>
        </r>
      </text>
    </comment>
    <comment ref="L9" authorId="1" shapeId="0" xr:uid="{00000000-0006-0000-13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300-000005000000}">
      <text>
        <r>
          <rPr>
            <b/>
            <sz val="9"/>
            <color indexed="81"/>
            <rFont val="Arial"/>
            <family val="2"/>
          </rPr>
          <t>Seleccione el proceso que el indicador permite medir</t>
        </r>
      </text>
    </comment>
    <comment ref="L10" authorId="1" shapeId="0" xr:uid="{00000000-0006-0000-13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300-000007000000}">
      <text>
        <r>
          <rPr>
            <b/>
            <sz val="9"/>
            <color indexed="81"/>
            <rFont val="Arial"/>
            <family val="2"/>
          </rPr>
          <t>Seleccione que tipo de indicador es el que está formulando</t>
        </r>
      </text>
    </comment>
    <comment ref="L11" authorId="2" shapeId="0" xr:uid="{00000000-0006-0000-13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300-000009000000}">
      <text>
        <r>
          <rPr>
            <b/>
            <sz val="9"/>
            <color indexed="81"/>
            <rFont val="Arial"/>
            <family val="2"/>
          </rPr>
          <t>Describa la forma o procedimiento para realizar la medición del indicador</t>
        </r>
      </text>
    </comment>
    <comment ref="L12" authorId="1" shapeId="0" xr:uid="{00000000-0006-0000-13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300-00000B000000}">
      <text>
        <r>
          <rPr>
            <b/>
            <sz val="9"/>
            <color indexed="81"/>
            <rFont val="Arial"/>
            <family val="2"/>
          </rPr>
          <t>Amplíe, si es necesario, la información de las fuentes de información. Ejemplo DANE - Encuesta Nacional de Hogares 2020</t>
        </r>
      </text>
    </comment>
    <comment ref="L13" authorId="2" shapeId="0" xr:uid="{00000000-0006-0000-1300-00000C000000}">
      <text>
        <r>
          <rPr>
            <sz val="12"/>
            <color indexed="81"/>
            <rFont val="Tahoma"/>
            <family val="2"/>
          </rPr>
          <t xml:space="preserve">Especificque la unidad de medida del indicador: Ejemplo: Número, personas, procentaje…
</t>
        </r>
      </text>
    </comment>
    <comment ref="B14" authorId="0" shapeId="0" xr:uid="{00000000-0006-0000-1300-00000D000000}">
      <text>
        <r>
          <rPr>
            <b/>
            <sz val="10"/>
            <color indexed="81"/>
            <rFont val="Arial"/>
            <family val="2"/>
          </rPr>
          <t>Seleccione la periodicidad con que se realizará la medición</t>
        </r>
      </text>
    </comment>
    <comment ref="D14" authorId="0" shapeId="0" xr:uid="{00000000-0006-0000-1300-00000E000000}">
      <text>
        <r>
          <rPr>
            <b/>
            <sz val="10"/>
            <color indexed="81"/>
            <rFont val="Arial"/>
            <family val="2"/>
          </rPr>
          <t>Seleccione, de la lista desplegable, el tipo de acumulación</t>
        </r>
      </text>
    </comment>
    <comment ref="L14" authorId="1" shapeId="0" xr:uid="{00000000-0006-0000-13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3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3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300-000012000000}">
      <text>
        <r>
          <rPr>
            <sz val="9"/>
            <color indexed="81"/>
            <rFont val="Tahoma"/>
            <family val="2"/>
          </rPr>
          <t>Escriba el año de la vigencia del indicador. Esto es, el año para el que calucla las metas.  Ejemplo: 2021</t>
        </r>
      </text>
    </comment>
    <comment ref="C23" authorId="0" shapeId="0" xr:uid="{00000000-0006-0000-13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3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3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3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300-000017000000}">
      <text>
        <r>
          <rPr>
            <b/>
            <sz val="12"/>
            <color indexed="81"/>
            <rFont val="Tahoma"/>
            <family val="2"/>
          </rPr>
          <t>Diligencie los datos solicitados de la persona que será responsable del área para el indicador.</t>
        </r>
      </text>
    </comment>
    <comment ref="L34" authorId="2" shapeId="0" xr:uid="{00000000-0006-0000-1300-000018000000}">
      <text>
        <r>
          <rPr>
            <b/>
            <sz val="12"/>
            <color indexed="81"/>
            <rFont val="Tahoma"/>
            <family val="2"/>
          </rPr>
          <t>Este espacio lo diligenciará la Oficina Asesora de Planeación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200-000001000000}">
      <text>
        <r>
          <rPr>
            <b/>
            <sz val="9"/>
            <color indexed="81"/>
            <rFont val="Arial"/>
            <family val="2"/>
          </rPr>
          <t>Describa el nombre del indicador</t>
        </r>
      </text>
    </comment>
    <comment ref="L7" authorId="1" shapeId="0" xr:uid="{00000000-0006-0000-0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200-000003000000}">
      <text>
        <r>
          <rPr>
            <b/>
            <sz val="12"/>
            <color indexed="81"/>
            <rFont val="Tahoma"/>
            <family val="2"/>
          </rPr>
          <t>Seleccione al menos un objetivo estratégico al cual le contribuya el indicador</t>
        </r>
      </text>
    </comment>
    <comment ref="L9" authorId="1" shapeId="0" xr:uid="{00000000-0006-0000-0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200-000005000000}">
      <text>
        <r>
          <rPr>
            <b/>
            <sz val="9"/>
            <color indexed="81"/>
            <rFont val="Arial"/>
            <family val="2"/>
          </rPr>
          <t>Seleccione el proceso que el indicador permite medir</t>
        </r>
      </text>
    </comment>
    <comment ref="L10" authorId="1" shapeId="0" xr:uid="{00000000-0006-0000-0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200-000007000000}">
      <text>
        <r>
          <rPr>
            <b/>
            <sz val="9"/>
            <color indexed="81"/>
            <rFont val="Arial"/>
            <family val="2"/>
          </rPr>
          <t>Seleccione que tipo de indicador es el que está formulando</t>
        </r>
      </text>
    </comment>
    <comment ref="L11" authorId="2" shapeId="0" xr:uid="{00000000-0006-0000-0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200-000009000000}">
      <text>
        <r>
          <rPr>
            <b/>
            <sz val="9"/>
            <color indexed="81"/>
            <rFont val="Arial"/>
            <family val="2"/>
          </rPr>
          <t>Describa la forma o procedimiento para realizar la medición del indicador</t>
        </r>
      </text>
    </comment>
    <comment ref="L12" authorId="1" shapeId="0" xr:uid="{00000000-0006-0000-0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200-00000B000000}">
      <text>
        <r>
          <rPr>
            <b/>
            <sz val="9"/>
            <color indexed="81"/>
            <rFont val="Arial"/>
            <family val="2"/>
          </rPr>
          <t>Amplíe, si es necesario, la información de las fuentes de información. Ejemplo DANE - Encuesta Nacional de Hogares 2020</t>
        </r>
      </text>
    </comment>
    <comment ref="L13" authorId="2" shapeId="0" xr:uid="{00000000-0006-0000-0200-00000C000000}">
      <text>
        <r>
          <rPr>
            <sz val="12"/>
            <color indexed="81"/>
            <rFont val="Tahoma"/>
            <family val="2"/>
          </rPr>
          <t xml:space="preserve">Especificque la unidad de medida del indicador: Ejemplo: Número, personas, procentaje…
</t>
        </r>
      </text>
    </comment>
    <comment ref="B14" authorId="0" shapeId="0" xr:uid="{00000000-0006-0000-0200-00000D000000}">
      <text>
        <r>
          <rPr>
            <b/>
            <sz val="10"/>
            <color indexed="81"/>
            <rFont val="Arial"/>
            <family val="2"/>
          </rPr>
          <t>Seleccione la periodicidad con que se realizará la medición</t>
        </r>
      </text>
    </comment>
    <comment ref="D14" authorId="0" shapeId="0" xr:uid="{00000000-0006-0000-0200-00000E000000}">
      <text>
        <r>
          <rPr>
            <b/>
            <sz val="10"/>
            <color indexed="81"/>
            <rFont val="Arial"/>
            <family val="2"/>
          </rPr>
          <t>Seleccione, de la lista desplegable, el tipo de acumulación</t>
        </r>
      </text>
    </comment>
    <comment ref="L14" authorId="1" shapeId="0" xr:uid="{00000000-0006-0000-0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200-000012000000}">
      <text>
        <r>
          <rPr>
            <sz val="9"/>
            <color indexed="81"/>
            <rFont val="Tahoma"/>
            <family val="2"/>
          </rPr>
          <t>Escriba el año de la vigencia del indicador. Esto es, el año para el que calucla las metas.  Ejemplo: 2021</t>
        </r>
      </text>
    </comment>
    <comment ref="C23" authorId="0" shapeId="0" xr:uid="{00000000-0006-0000-0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2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2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2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2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2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200-000019000000}">
      <text>
        <r>
          <rPr>
            <b/>
            <sz val="12"/>
            <color indexed="81"/>
            <rFont val="Tahoma"/>
            <family val="2"/>
          </rPr>
          <t>Diligencie los datos solicitados de la persona que será responsable del área para el indicador.</t>
        </r>
      </text>
    </comment>
    <comment ref="L34" authorId="2" shapeId="0" xr:uid="{00000000-0006-0000-0200-00001A000000}">
      <text>
        <r>
          <rPr>
            <b/>
            <sz val="12"/>
            <color indexed="81"/>
            <rFont val="Tahoma"/>
            <family val="2"/>
          </rPr>
          <t>Este espacio lo diligenciará la Oficina Asesora de Planeación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400-000001000000}">
      <text>
        <r>
          <rPr>
            <b/>
            <sz val="9"/>
            <color indexed="81"/>
            <rFont val="Arial"/>
            <family val="2"/>
          </rPr>
          <t>Describa el nombre del indicador</t>
        </r>
      </text>
    </comment>
    <comment ref="L7" authorId="1" shapeId="0" xr:uid="{00000000-0006-0000-14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400-000003000000}">
      <text>
        <r>
          <rPr>
            <b/>
            <sz val="12"/>
            <color indexed="81"/>
            <rFont val="Tahoma"/>
            <family val="2"/>
          </rPr>
          <t>Seleccione al menos un objetivo estratégico al cual le contribuya el indicador</t>
        </r>
      </text>
    </comment>
    <comment ref="L9" authorId="1" shapeId="0" xr:uid="{00000000-0006-0000-14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400-000005000000}">
      <text>
        <r>
          <rPr>
            <b/>
            <sz val="9"/>
            <color indexed="81"/>
            <rFont val="Arial"/>
            <family val="2"/>
          </rPr>
          <t>Seleccione el proceso que el indicador permite medir</t>
        </r>
      </text>
    </comment>
    <comment ref="L10" authorId="1" shapeId="0" xr:uid="{00000000-0006-0000-14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400-000007000000}">
      <text>
        <r>
          <rPr>
            <b/>
            <sz val="9"/>
            <color indexed="81"/>
            <rFont val="Arial"/>
            <family val="2"/>
          </rPr>
          <t>Seleccione que tipo de indicador es el que está formulando</t>
        </r>
      </text>
    </comment>
    <comment ref="L11" authorId="2" shapeId="0" xr:uid="{00000000-0006-0000-14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400-000009000000}">
      <text>
        <r>
          <rPr>
            <b/>
            <sz val="9"/>
            <color indexed="81"/>
            <rFont val="Arial"/>
            <family val="2"/>
          </rPr>
          <t>Describa la forma o procedimiento para realizar la medición del indicador</t>
        </r>
      </text>
    </comment>
    <comment ref="L12" authorId="1" shapeId="0" xr:uid="{00000000-0006-0000-14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400-00000B000000}">
      <text>
        <r>
          <rPr>
            <b/>
            <sz val="9"/>
            <color indexed="81"/>
            <rFont val="Arial"/>
            <family val="2"/>
          </rPr>
          <t>Amplíe, si es necesario, la información de las fuentes de información. Ejemplo DANE - Encuesta Nacional de Hogares 2020</t>
        </r>
      </text>
    </comment>
    <comment ref="L13" authorId="2" shapeId="0" xr:uid="{00000000-0006-0000-1400-00000C000000}">
      <text>
        <r>
          <rPr>
            <sz val="12"/>
            <color indexed="81"/>
            <rFont val="Tahoma"/>
            <family val="2"/>
          </rPr>
          <t xml:space="preserve">Especificque la unidad de medida del indicador: Ejemplo: Número, personas, procentaje…
</t>
        </r>
      </text>
    </comment>
    <comment ref="B14" authorId="0" shapeId="0" xr:uid="{00000000-0006-0000-1400-00000D000000}">
      <text>
        <r>
          <rPr>
            <b/>
            <sz val="10"/>
            <color indexed="81"/>
            <rFont val="Arial"/>
            <family val="2"/>
          </rPr>
          <t>Seleccione la periodicidad con que se realizará la medición</t>
        </r>
      </text>
    </comment>
    <comment ref="D14" authorId="0" shapeId="0" xr:uid="{00000000-0006-0000-1400-00000E000000}">
      <text>
        <r>
          <rPr>
            <b/>
            <sz val="10"/>
            <color indexed="81"/>
            <rFont val="Arial"/>
            <family val="2"/>
          </rPr>
          <t>Seleccione, de la lista desplegable, el tipo de acumulación</t>
        </r>
      </text>
    </comment>
    <comment ref="L14" authorId="1" shapeId="0" xr:uid="{00000000-0006-0000-14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4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4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400-000012000000}">
      <text>
        <r>
          <rPr>
            <sz val="9"/>
            <color indexed="81"/>
            <rFont val="Tahoma"/>
            <family val="2"/>
          </rPr>
          <t>Escriba el año de la vigencia del indicador. Esto es, el año para el que calucla las metas.  Ejemplo: 2021</t>
        </r>
      </text>
    </comment>
    <comment ref="C23" authorId="0" shapeId="0" xr:uid="{00000000-0006-0000-14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4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4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4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400-000017000000}">
      <text>
        <r>
          <rPr>
            <b/>
            <sz val="12"/>
            <color indexed="81"/>
            <rFont val="Tahoma"/>
            <family val="2"/>
          </rPr>
          <t>Diligencie los datos solicitados de la persona que será responsable del área para el indicador.</t>
        </r>
      </text>
    </comment>
    <comment ref="L34" authorId="2" shapeId="0" xr:uid="{00000000-0006-0000-1400-000018000000}">
      <text>
        <r>
          <rPr>
            <b/>
            <sz val="12"/>
            <color indexed="81"/>
            <rFont val="Tahoma"/>
            <family val="2"/>
          </rPr>
          <t>Este espacio lo diligenciará la Oficina Asesora de Planeación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500-000001000000}">
      <text>
        <r>
          <rPr>
            <b/>
            <sz val="9"/>
            <color indexed="81"/>
            <rFont val="Arial"/>
            <family val="2"/>
          </rPr>
          <t>Describa el nombre del indicador</t>
        </r>
      </text>
    </comment>
    <comment ref="L7" authorId="1" shapeId="0" xr:uid="{00000000-0006-0000-15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500-000003000000}">
      <text>
        <r>
          <rPr>
            <b/>
            <sz val="12"/>
            <color indexed="81"/>
            <rFont val="Tahoma"/>
            <family val="2"/>
          </rPr>
          <t>Seleccione al menos un objetivo estratégico al cual le contribuya el indicador</t>
        </r>
      </text>
    </comment>
    <comment ref="L9" authorId="1" shapeId="0" xr:uid="{00000000-0006-0000-15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500-000005000000}">
      <text>
        <r>
          <rPr>
            <b/>
            <sz val="9"/>
            <color indexed="81"/>
            <rFont val="Arial"/>
            <family val="2"/>
          </rPr>
          <t>Seleccione el proceso que el indicador permite medir</t>
        </r>
      </text>
    </comment>
    <comment ref="L10" authorId="1" shapeId="0" xr:uid="{00000000-0006-0000-15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500-000007000000}">
      <text>
        <r>
          <rPr>
            <b/>
            <sz val="9"/>
            <color indexed="81"/>
            <rFont val="Arial"/>
            <family val="2"/>
          </rPr>
          <t>Seleccione que tipo de indicador es el que está formulando</t>
        </r>
      </text>
    </comment>
    <comment ref="L11" authorId="2" shapeId="0" xr:uid="{00000000-0006-0000-15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500-000009000000}">
      <text>
        <r>
          <rPr>
            <b/>
            <sz val="9"/>
            <color indexed="81"/>
            <rFont val="Arial"/>
            <family val="2"/>
          </rPr>
          <t>Describa la forma o procedimiento para realizar la medición del indicador</t>
        </r>
      </text>
    </comment>
    <comment ref="L12" authorId="1" shapeId="0" xr:uid="{00000000-0006-0000-15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500-00000B000000}">
      <text>
        <r>
          <rPr>
            <b/>
            <sz val="9"/>
            <color indexed="81"/>
            <rFont val="Arial"/>
            <family val="2"/>
          </rPr>
          <t>Amplíe, si es necesario, la información de las fuentes de información. Ejemplo DANE - Encuesta Nacional de Hogares 2020</t>
        </r>
      </text>
    </comment>
    <comment ref="L13" authorId="2" shapeId="0" xr:uid="{00000000-0006-0000-1500-00000C000000}">
      <text>
        <r>
          <rPr>
            <sz val="12"/>
            <color indexed="81"/>
            <rFont val="Tahoma"/>
            <family val="2"/>
          </rPr>
          <t xml:space="preserve">Especificque la unidad de medida del indicador: Ejemplo: Número, personas, procentaje…
</t>
        </r>
      </text>
    </comment>
    <comment ref="B14" authorId="0" shapeId="0" xr:uid="{00000000-0006-0000-1500-00000D000000}">
      <text>
        <r>
          <rPr>
            <b/>
            <sz val="10"/>
            <color indexed="81"/>
            <rFont val="Arial"/>
            <family val="2"/>
          </rPr>
          <t>Seleccione la periodicidad con que se realizará la medición</t>
        </r>
      </text>
    </comment>
    <comment ref="D14" authorId="0" shapeId="0" xr:uid="{00000000-0006-0000-1500-00000E000000}">
      <text>
        <r>
          <rPr>
            <b/>
            <sz val="10"/>
            <color indexed="81"/>
            <rFont val="Arial"/>
            <family val="2"/>
          </rPr>
          <t>Seleccione, de la lista desplegable, el tipo de acumulación</t>
        </r>
      </text>
    </comment>
    <comment ref="L14" authorId="1" shapeId="0" xr:uid="{00000000-0006-0000-15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5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5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500-000012000000}">
      <text>
        <r>
          <rPr>
            <sz val="9"/>
            <color indexed="81"/>
            <rFont val="Tahoma"/>
            <family val="2"/>
          </rPr>
          <t>Escriba el año de la vigencia del indicador. Esto es, el año para el que calucla las metas.  Ejemplo: 2021</t>
        </r>
      </text>
    </comment>
    <comment ref="C23" authorId="0" shapeId="0" xr:uid="{00000000-0006-0000-15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5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5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5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500-000017000000}">
      <text>
        <r>
          <rPr>
            <b/>
            <sz val="12"/>
            <color indexed="81"/>
            <rFont val="Tahoma"/>
            <family val="2"/>
          </rPr>
          <t>Diligencie los datos solicitados de la persona que será responsable del área para el indicador.</t>
        </r>
      </text>
    </comment>
    <comment ref="L34" authorId="2" shapeId="0" xr:uid="{00000000-0006-0000-1500-000018000000}">
      <text>
        <r>
          <rPr>
            <b/>
            <sz val="12"/>
            <color indexed="81"/>
            <rFont val="Tahoma"/>
            <family val="2"/>
          </rPr>
          <t>Este espacio lo diligenciará la Oficina Asesora de Planeación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600-000001000000}">
      <text>
        <r>
          <rPr>
            <b/>
            <sz val="9"/>
            <color indexed="81"/>
            <rFont val="Arial"/>
            <family val="2"/>
          </rPr>
          <t>Describa el nombre del indicador</t>
        </r>
      </text>
    </comment>
    <comment ref="L7" authorId="1" shapeId="0" xr:uid="{00000000-0006-0000-16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600-000003000000}">
      <text>
        <r>
          <rPr>
            <b/>
            <sz val="12"/>
            <color indexed="81"/>
            <rFont val="Tahoma"/>
            <family val="2"/>
          </rPr>
          <t>Seleccione al menos un objetivo estratégico al cual le contribuya el indicador</t>
        </r>
      </text>
    </comment>
    <comment ref="L9" authorId="1" shapeId="0" xr:uid="{00000000-0006-0000-16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600-000005000000}">
      <text>
        <r>
          <rPr>
            <b/>
            <sz val="9"/>
            <color indexed="81"/>
            <rFont val="Arial"/>
            <family val="2"/>
          </rPr>
          <t>Seleccione el proceso que el indicador permite medir</t>
        </r>
      </text>
    </comment>
    <comment ref="L10" authorId="1" shapeId="0" xr:uid="{00000000-0006-0000-16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600-000007000000}">
      <text>
        <r>
          <rPr>
            <b/>
            <sz val="9"/>
            <color indexed="81"/>
            <rFont val="Arial"/>
            <family val="2"/>
          </rPr>
          <t>Seleccione que tipo de indicador es el que está formulando</t>
        </r>
      </text>
    </comment>
    <comment ref="L11" authorId="2" shapeId="0" xr:uid="{00000000-0006-0000-16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600-000009000000}">
      <text>
        <r>
          <rPr>
            <b/>
            <sz val="9"/>
            <color indexed="81"/>
            <rFont val="Arial"/>
            <family val="2"/>
          </rPr>
          <t>Describa la forma o procedimiento para realizar la medición del indicador</t>
        </r>
      </text>
    </comment>
    <comment ref="L12" authorId="1" shapeId="0" xr:uid="{00000000-0006-0000-16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600-00000B000000}">
      <text>
        <r>
          <rPr>
            <b/>
            <sz val="9"/>
            <color indexed="81"/>
            <rFont val="Arial"/>
            <family val="2"/>
          </rPr>
          <t>Amplíe, si es necesario, la información de las fuentes de información. Ejemplo DANE - Encuesta Nacional de Hogares 2020</t>
        </r>
      </text>
    </comment>
    <comment ref="L13" authorId="2" shapeId="0" xr:uid="{00000000-0006-0000-1600-00000C000000}">
      <text>
        <r>
          <rPr>
            <sz val="12"/>
            <color indexed="81"/>
            <rFont val="Tahoma"/>
            <family val="2"/>
          </rPr>
          <t xml:space="preserve">Especificque la unidad de medida del indicador: Ejemplo: Número, personas, procentaje…
</t>
        </r>
      </text>
    </comment>
    <comment ref="B14" authorId="0" shapeId="0" xr:uid="{00000000-0006-0000-1600-00000D000000}">
      <text>
        <r>
          <rPr>
            <b/>
            <sz val="10"/>
            <color indexed="81"/>
            <rFont val="Arial"/>
            <family val="2"/>
          </rPr>
          <t>Seleccione la periodicidad con que se realizará la medición</t>
        </r>
      </text>
    </comment>
    <comment ref="D14" authorId="0" shapeId="0" xr:uid="{00000000-0006-0000-1600-00000E000000}">
      <text>
        <r>
          <rPr>
            <b/>
            <sz val="10"/>
            <color indexed="81"/>
            <rFont val="Arial"/>
            <family val="2"/>
          </rPr>
          <t>Seleccione, de la lista desplegable, el tipo de acumulación</t>
        </r>
      </text>
    </comment>
    <comment ref="L14" authorId="1" shapeId="0" xr:uid="{00000000-0006-0000-16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6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6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600-000012000000}">
      <text>
        <r>
          <rPr>
            <sz val="9"/>
            <color indexed="81"/>
            <rFont val="Tahoma"/>
            <family val="2"/>
          </rPr>
          <t>Escriba el año de la vigencia del indicador. Esto es, el año para el que calucla las metas.  Ejemplo: 2021</t>
        </r>
      </text>
    </comment>
    <comment ref="C23" authorId="0" shapeId="0" xr:uid="{00000000-0006-0000-16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6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6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6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600-000017000000}">
      <text>
        <r>
          <rPr>
            <b/>
            <sz val="12"/>
            <color indexed="81"/>
            <rFont val="Tahoma"/>
            <family val="2"/>
          </rPr>
          <t>Diligencie los datos solicitados de la persona que será responsable del área para el indicador.</t>
        </r>
      </text>
    </comment>
    <comment ref="L34" authorId="2" shapeId="0" xr:uid="{00000000-0006-0000-1600-000018000000}">
      <text>
        <r>
          <rPr>
            <b/>
            <sz val="12"/>
            <color indexed="81"/>
            <rFont val="Tahoma"/>
            <family val="2"/>
          </rPr>
          <t>Este espacio lo diligenciará la Oficina Asesora de Planeación</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700-000001000000}">
      <text>
        <r>
          <rPr>
            <b/>
            <sz val="9"/>
            <color indexed="81"/>
            <rFont val="Arial"/>
            <family val="2"/>
          </rPr>
          <t>Describa el nombre del indicador</t>
        </r>
      </text>
    </comment>
    <comment ref="L7" authorId="1" shapeId="0" xr:uid="{00000000-0006-0000-17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700-000003000000}">
      <text>
        <r>
          <rPr>
            <b/>
            <sz val="12"/>
            <color indexed="81"/>
            <rFont val="Tahoma"/>
            <family val="2"/>
          </rPr>
          <t>Seleccione al menos un objetivo estratégico al cual le contribuya el indicador</t>
        </r>
      </text>
    </comment>
    <comment ref="L9" authorId="1" shapeId="0" xr:uid="{00000000-0006-0000-17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700-000005000000}">
      <text>
        <r>
          <rPr>
            <b/>
            <sz val="9"/>
            <color indexed="81"/>
            <rFont val="Arial"/>
            <family val="2"/>
          </rPr>
          <t>Seleccione el proceso que el indicador permite medir</t>
        </r>
      </text>
    </comment>
    <comment ref="L10" authorId="1" shapeId="0" xr:uid="{00000000-0006-0000-17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700-000007000000}">
      <text>
        <r>
          <rPr>
            <b/>
            <sz val="9"/>
            <color indexed="81"/>
            <rFont val="Arial"/>
            <family val="2"/>
          </rPr>
          <t>Seleccione que tipo de indicador es el que está formulando</t>
        </r>
      </text>
    </comment>
    <comment ref="L11" authorId="2" shapeId="0" xr:uid="{00000000-0006-0000-17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700-000009000000}">
      <text>
        <r>
          <rPr>
            <b/>
            <sz val="9"/>
            <color indexed="81"/>
            <rFont val="Arial"/>
            <family val="2"/>
          </rPr>
          <t>Describa la forma o procedimiento para realizar la medición del indicador</t>
        </r>
      </text>
    </comment>
    <comment ref="L12" authorId="1" shapeId="0" xr:uid="{00000000-0006-0000-17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700-00000B000000}">
      <text>
        <r>
          <rPr>
            <b/>
            <sz val="9"/>
            <color indexed="81"/>
            <rFont val="Arial"/>
            <family val="2"/>
          </rPr>
          <t>Amplíe, si es necesario, la información de las fuentes de información. Ejemplo DANE - Encuesta Nacional de Hogares 2020</t>
        </r>
      </text>
    </comment>
    <comment ref="L13" authorId="2" shapeId="0" xr:uid="{00000000-0006-0000-1700-00000C000000}">
      <text>
        <r>
          <rPr>
            <sz val="12"/>
            <color indexed="81"/>
            <rFont val="Tahoma"/>
            <family val="2"/>
          </rPr>
          <t xml:space="preserve">Especificque la unidad de medida del indicador: Ejemplo: Número, personas, procentaje…
</t>
        </r>
      </text>
    </comment>
    <comment ref="B14" authorId="0" shapeId="0" xr:uid="{00000000-0006-0000-1700-00000D000000}">
      <text>
        <r>
          <rPr>
            <b/>
            <sz val="10"/>
            <color indexed="81"/>
            <rFont val="Arial"/>
            <family val="2"/>
          </rPr>
          <t>Seleccione la periodicidad con que se realizará la medición</t>
        </r>
      </text>
    </comment>
    <comment ref="D14" authorId="0" shapeId="0" xr:uid="{00000000-0006-0000-1700-00000E000000}">
      <text>
        <r>
          <rPr>
            <b/>
            <sz val="10"/>
            <color indexed="81"/>
            <rFont val="Arial"/>
            <family val="2"/>
          </rPr>
          <t>Seleccione, de la lista desplegable, el tipo de acumulación</t>
        </r>
      </text>
    </comment>
    <comment ref="L14" authorId="1" shapeId="0" xr:uid="{00000000-0006-0000-17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7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7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700-000012000000}">
      <text>
        <r>
          <rPr>
            <sz val="9"/>
            <color indexed="81"/>
            <rFont val="Tahoma"/>
            <family val="2"/>
          </rPr>
          <t>Escriba el año de la vigencia del indicador. Esto es, el año para el que calucla las metas.  Ejemplo: 2021</t>
        </r>
      </text>
    </comment>
    <comment ref="C23" authorId="0" shapeId="0" xr:uid="{00000000-0006-0000-17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7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7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7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700-000017000000}">
      <text>
        <r>
          <rPr>
            <b/>
            <sz val="12"/>
            <color indexed="81"/>
            <rFont val="Tahoma"/>
            <family val="2"/>
          </rPr>
          <t>Diligencie los datos solicitados de la persona que será responsable del área para el indicador.</t>
        </r>
      </text>
    </comment>
    <comment ref="L34" authorId="2" shapeId="0" xr:uid="{00000000-0006-0000-1700-000018000000}">
      <text>
        <r>
          <rPr>
            <b/>
            <sz val="12"/>
            <color indexed="81"/>
            <rFont val="Tahoma"/>
            <family val="2"/>
          </rPr>
          <t>Este espacio lo diligenciará la Oficina Asesora de Planeación</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800-000001000000}">
      <text>
        <r>
          <rPr>
            <b/>
            <sz val="9"/>
            <color indexed="81"/>
            <rFont val="Arial"/>
            <family val="2"/>
          </rPr>
          <t>Describa el nombre del indicador</t>
        </r>
      </text>
    </comment>
    <comment ref="L7" authorId="1" shapeId="0" xr:uid="{00000000-0006-0000-18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800-000003000000}">
      <text>
        <r>
          <rPr>
            <b/>
            <sz val="12"/>
            <color indexed="81"/>
            <rFont val="Tahoma"/>
            <family val="2"/>
          </rPr>
          <t>Seleccione al menos un objetivo estratégico al cual le contribuya el indicador</t>
        </r>
      </text>
    </comment>
    <comment ref="L9" authorId="1" shapeId="0" xr:uid="{00000000-0006-0000-18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800-000005000000}">
      <text>
        <r>
          <rPr>
            <b/>
            <sz val="9"/>
            <color indexed="81"/>
            <rFont val="Arial"/>
            <family val="2"/>
          </rPr>
          <t>Seleccione el proceso que el indicador permite medir</t>
        </r>
      </text>
    </comment>
    <comment ref="L10" authorId="1" shapeId="0" xr:uid="{00000000-0006-0000-18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800-000007000000}">
      <text>
        <r>
          <rPr>
            <b/>
            <sz val="9"/>
            <color indexed="81"/>
            <rFont val="Arial"/>
            <family val="2"/>
          </rPr>
          <t>Seleccione que tipo de indicador es el que está formulando</t>
        </r>
      </text>
    </comment>
    <comment ref="L11" authorId="2" shapeId="0" xr:uid="{00000000-0006-0000-18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800-000009000000}">
      <text>
        <r>
          <rPr>
            <b/>
            <sz val="9"/>
            <color indexed="81"/>
            <rFont val="Arial"/>
            <family val="2"/>
          </rPr>
          <t>Describa la forma o procedimiento para realizar la medición del indicador</t>
        </r>
      </text>
    </comment>
    <comment ref="L12" authorId="1" shapeId="0" xr:uid="{00000000-0006-0000-18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800-00000B000000}">
      <text>
        <r>
          <rPr>
            <b/>
            <sz val="9"/>
            <color indexed="81"/>
            <rFont val="Arial"/>
            <family val="2"/>
          </rPr>
          <t>Amplíe, si es necesario, la información de las fuentes de información. Ejemplo DANE - Encuesta Nacional de Hogares 2020</t>
        </r>
      </text>
    </comment>
    <comment ref="L13" authorId="2" shapeId="0" xr:uid="{00000000-0006-0000-1800-00000C000000}">
      <text>
        <r>
          <rPr>
            <sz val="12"/>
            <color indexed="81"/>
            <rFont val="Tahoma"/>
            <family val="2"/>
          </rPr>
          <t xml:space="preserve">Especificque la unidad de medida del indicador: Ejemplo: Número, personas, procentaje…
</t>
        </r>
      </text>
    </comment>
    <comment ref="B14" authorId="0" shapeId="0" xr:uid="{00000000-0006-0000-1800-00000D000000}">
      <text>
        <r>
          <rPr>
            <b/>
            <sz val="10"/>
            <color indexed="81"/>
            <rFont val="Arial"/>
            <family val="2"/>
          </rPr>
          <t>Seleccione la periodicidad con que se realizará la medición</t>
        </r>
      </text>
    </comment>
    <comment ref="D14" authorId="0" shapeId="0" xr:uid="{00000000-0006-0000-1800-00000E000000}">
      <text>
        <r>
          <rPr>
            <b/>
            <sz val="10"/>
            <color indexed="81"/>
            <rFont val="Arial"/>
            <family val="2"/>
          </rPr>
          <t>Seleccione, de la lista desplegable, el tipo de acumulación</t>
        </r>
      </text>
    </comment>
    <comment ref="L14" authorId="1" shapeId="0" xr:uid="{00000000-0006-0000-18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8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8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800-000012000000}">
      <text>
        <r>
          <rPr>
            <sz val="9"/>
            <color indexed="81"/>
            <rFont val="Tahoma"/>
            <family val="2"/>
          </rPr>
          <t>Escriba el año de la vigencia del indicador. Esto es, el año para el que calucla las metas.  Ejemplo: 2021</t>
        </r>
      </text>
    </comment>
    <comment ref="C23" authorId="0" shapeId="0" xr:uid="{00000000-0006-0000-18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H23" authorId="2" shapeId="0" xr:uid="{00000000-0006-0000-1800-000014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9" authorId="1" shapeId="0" xr:uid="{00000000-0006-0000-1800-000015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800-000016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800-000017000000}">
      <text>
        <r>
          <rPr>
            <b/>
            <sz val="12"/>
            <color indexed="81"/>
            <rFont val="Tahoma"/>
            <family val="2"/>
          </rPr>
          <t>Diligencie los datos solicitados de la persona que será responsable del área para el indicador.</t>
        </r>
      </text>
    </comment>
    <comment ref="L34" authorId="2" shapeId="0" xr:uid="{00000000-0006-0000-1800-000018000000}">
      <text>
        <r>
          <rPr>
            <b/>
            <sz val="12"/>
            <color indexed="81"/>
            <rFont val="Tahoma"/>
            <family val="2"/>
          </rPr>
          <t>Este espacio lo diligenciará la Oficina Asesora de Planeación</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A00-000001000000}">
      <text>
        <r>
          <rPr>
            <b/>
            <sz val="9"/>
            <color indexed="81"/>
            <rFont val="Arial"/>
            <family val="2"/>
          </rPr>
          <t>Describa el nombre del indicador</t>
        </r>
      </text>
    </comment>
    <comment ref="L7" authorId="1" shapeId="0" xr:uid="{00000000-0006-0000-1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A00-000003000000}">
      <text>
        <r>
          <rPr>
            <b/>
            <sz val="12"/>
            <color indexed="81"/>
            <rFont val="Tahoma"/>
            <family val="2"/>
          </rPr>
          <t>Seleccione al menos un objetivo estratégico al cual le contribuya el indicador</t>
        </r>
      </text>
    </comment>
    <comment ref="L9" authorId="1" shapeId="0" xr:uid="{00000000-0006-0000-1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A00-000005000000}">
      <text>
        <r>
          <rPr>
            <b/>
            <sz val="9"/>
            <color indexed="81"/>
            <rFont val="Arial"/>
            <family val="2"/>
          </rPr>
          <t>Seleccione el proceso que el indicador permite medir</t>
        </r>
      </text>
    </comment>
    <comment ref="L10" authorId="1" shapeId="0" xr:uid="{00000000-0006-0000-1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A00-000007000000}">
      <text>
        <r>
          <rPr>
            <b/>
            <sz val="9"/>
            <color indexed="81"/>
            <rFont val="Arial"/>
            <family val="2"/>
          </rPr>
          <t>Seleccione que tipo de indicador es el que está formulando</t>
        </r>
      </text>
    </comment>
    <comment ref="L11" authorId="2" shapeId="0" xr:uid="{00000000-0006-0000-1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A00-000009000000}">
      <text>
        <r>
          <rPr>
            <b/>
            <sz val="9"/>
            <color rgb="FF000000"/>
            <rFont val="Arial"/>
            <family val="2"/>
          </rPr>
          <t>Describa la forma o procedimiento para realizar la medición del indicador</t>
        </r>
      </text>
    </comment>
    <comment ref="L12" authorId="1" shapeId="0" xr:uid="{00000000-0006-0000-1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A00-00000B000000}">
      <text>
        <r>
          <rPr>
            <b/>
            <sz val="9"/>
            <color indexed="81"/>
            <rFont val="Arial"/>
            <family val="2"/>
          </rPr>
          <t>Amplíe, si es necesario, la información de las fuentes de información. Ejemplo DANE - Encuesta Nacional de Hogares 2020</t>
        </r>
      </text>
    </comment>
    <comment ref="L13" authorId="2" shapeId="0" xr:uid="{00000000-0006-0000-1A00-00000C000000}">
      <text>
        <r>
          <rPr>
            <sz val="12"/>
            <color indexed="81"/>
            <rFont val="Tahoma"/>
            <family val="2"/>
          </rPr>
          <t xml:space="preserve">Especificque la unidad de medida del indicador: Ejemplo: Número, personas, procentaje…
</t>
        </r>
      </text>
    </comment>
    <comment ref="B14" authorId="0" shapeId="0" xr:uid="{00000000-0006-0000-1A00-00000D000000}">
      <text>
        <r>
          <rPr>
            <b/>
            <sz val="10"/>
            <color rgb="FF000000"/>
            <rFont val="Arial"/>
            <family val="2"/>
          </rPr>
          <t>Seleccione la periodicidad con que se realizará la medición</t>
        </r>
      </text>
    </comment>
    <comment ref="D14" authorId="0" shapeId="0" xr:uid="{00000000-0006-0000-1A00-00000E000000}">
      <text>
        <r>
          <rPr>
            <b/>
            <sz val="10"/>
            <color indexed="81"/>
            <rFont val="Arial"/>
            <family val="2"/>
          </rPr>
          <t>Seleccione, de la lista desplegable, el tipo de acumulación</t>
        </r>
      </text>
    </comment>
    <comment ref="L14" authorId="1" shapeId="0" xr:uid="{00000000-0006-0000-1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A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A00-000012000000}">
      <text>
        <r>
          <rPr>
            <sz val="9"/>
            <color indexed="81"/>
            <rFont val="Tahoma"/>
            <family val="2"/>
          </rPr>
          <t>Escriba el año de la vigencia del indicador. Esto es, el año para el que calucla las metas.  Ejemplo: 2021</t>
        </r>
      </text>
    </comment>
    <comment ref="C23" authorId="0" shapeId="0" xr:uid="{00000000-0006-0000-1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A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1A00-000015000000}">
      <text>
        <r>
          <rPr>
            <sz val="9"/>
            <color rgb="FF000000"/>
            <rFont val="Tahoma"/>
            <family val="2"/>
          </rPr>
          <t xml:space="preserve">Este espacio se refiere a los avances de cada periodo. No debe digitar un valor sino establecer una relación de las variables del numeral 10,.
</t>
        </r>
        <r>
          <rPr>
            <sz val="9"/>
            <color rgb="FF000000"/>
            <rFont val="Tahoma"/>
            <family val="2"/>
          </rPr>
          <t xml:space="preserve">
</t>
        </r>
        <r>
          <rPr>
            <sz val="9"/>
            <color rgb="FF000000"/>
            <rFont val="Tahoma"/>
            <family val="2"/>
          </rPr>
          <t xml:space="preserve">Por ejemplo, si va a reportar el periodo 1 y  el indicador cuenta con dos variables: población total y "variable 2" y la formula es la suma de las dos variables, entonces debe establecer la fórmula : =C17+C18
</t>
        </r>
      </text>
    </comment>
    <comment ref="L23" authorId="2" shapeId="0" xr:uid="{00000000-0006-0000-1A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1A00-000017000000}">
      <text>
        <r>
          <rPr>
            <b/>
            <sz val="12"/>
            <color rgb="FF000000"/>
            <rFont val="Tahoma"/>
            <family val="2"/>
          </rPr>
          <t>Planeación:</t>
        </r>
        <r>
          <rPr>
            <sz val="12"/>
            <color rgb="FF000000"/>
            <rFont val="Tahoma"/>
            <family val="2"/>
          </rPr>
          <t xml:space="preserve"> Describa brevemente la metología empleada para definir las metas de la casilla anterior</t>
        </r>
      </text>
    </comment>
    <comment ref="L30" authorId="1" shapeId="0" xr:uid="{00000000-0006-0000-1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A00-000019000000}">
      <text>
        <r>
          <rPr>
            <b/>
            <sz val="12"/>
            <color indexed="81"/>
            <rFont val="Tahoma"/>
            <family val="2"/>
          </rPr>
          <t>Diligencie los datos solicitados de la persona que será responsable del área para el indicador.</t>
        </r>
      </text>
    </comment>
    <comment ref="L34" authorId="2" shapeId="0" xr:uid="{00000000-0006-0000-1A00-00001A000000}">
      <text>
        <r>
          <rPr>
            <b/>
            <sz val="12"/>
            <color indexed="81"/>
            <rFont val="Tahoma"/>
            <family val="2"/>
          </rPr>
          <t>Este espacio lo diligenciará la Oficina Asesora de Planeación</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C00-000001000000}">
      <text>
        <r>
          <rPr>
            <b/>
            <sz val="9"/>
            <color indexed="81"/>
            <rFont val="Arial"/>
            <family val="2"/>
          </rPr>
          <t>Describa el nombre del indicador</t>
        </r>
      </text>
    </comment>
    <comment ref="L7" authorId="1" shapeId="0" xr:uid="{00000000-0006-0000-1C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C00-000003000000}">
      <text>
        <r>
          <rPr>
            <b/>
            <sz val="12"/>
            <color indexed="81"/>
            <rFont val="Tahoma"/>
            <family val="2"/>
          </rPr>
          <t>Seleccione al menos un objetivo estratégico al cual le contribuya el indicador</t>
        </r>
      </text>
    </comment>
    <comment ref="L9" authorId="1" shapeId="0" xr:uid="{00000000-0006-0000-1C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C00-000005000000}">
      <text>
        <r>
          <rPr>
            <b/>
            <sz val="9"/>
            <color indexed="81"/>
            <rFont val="Arial"/>
            <family val="2"/>
          </rPr>
          <t>Seleccione el proceso que el indicador permite medir</t>
        </r>
      </text>
    </comment>
    <comment ref="L10" authorId="1" shapeId="0" xr:uid="{00000000-0006-0000-1C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C00-000007000000}">
      <text>
        <r>
          <rPr>
            <b/>
            <sz val="9"/>
            <color indexed="81"/>
            <rFont val="Arial"/>
            <family val="2"/>
          </rPr>
          <t>Seleccione que tipo de indicador es el que está formulando</t>
        </r>
      </text>
    </comment>
    <comment ref="L11" authorId="2" shapeId="0" xr:uid="{00000000-0006-0000-1C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C00-000009000000}">
      <text>
        <r>
          <rPr>
            <b/>
            <sz val="9"/>
            <color indexed="81"/>
            <rFont val="Arial"/>
            <family val="2"/>
          </rPr>
          <t>Describa la forma o procedimiento para realizar la medición del indicador</t>
        </r>
      </text>
    </comment>
    <comment ref="L12" authorId="1" shapeId="0" xr:uid="{00000000-0006-0000-1C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C00-00000B000000}">
      <text>
        <r>
          <rPr>
            <b/>
            <sz val="9"/>
            <color indexed="81"/>
            <rFont val="Arial"/>
            <family val="2"/>
          </rPr>
          <t>Amplíe, si es necesario, la información de las fuentes de información. Ejemplo DANE - Encuesta Nacional de Hogares 2020</t>
        </r>
      </text>
    </comment>
    <comment ref="L13" authorId="2" shapeId="0" xr:uid="{00000000-0006-0000-1C00-00000C000000}">
      <text>
        <r>
          <rPr>
            <sz val="12"/>
            <color indexed="81"/>
            <rFont val="Tahoma"/>
            <family val="2"/>
          </rPr>
          <t xml:space="preserve">Especificque la unidad de medida del indicador: Ejemplo: Número, personas, procentaje…
</t>
        </r>
      </text>
    </comment>
    <comment ref="B14" authorId="0" shapeId="0" xr:uid="{00000000-0006-0000-1C00-00000D000000}">
      <text>
        <r>
          <rPr>
            <b/>
            <sz val="10"/>
            <color indexed="81"/>
            <rFont val="Arial"/>
            <family val="2"/>
          </rPr>
          <t>Seleccione la periodicidad con que se realizará la medición</t>
        </r>
      </text>
    </comment>
    <comment ref="D14" authorId="0" shapeId="0" xr:uid="{00000000-0006-0000-1C00-00000E000000}">
      <text>
        <r>
          <rPr>
            <b/>
            <sz val="10"/>
            <color indexed="81"/>
            <rFont val="Arial"/>
            <family val="2"/>
          </rPr>
          <t>Seleccione, de la lista desplegable, el tipo de acumulación</t>
        </r>
      </text>
    </comment>
    <comment ref="L14" authorId="1" shapeId="0" xr:uid="{00000000-0006-0000-1C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C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C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C00-000012000000}">
      <text>
        <r>
          <rPr>
            <sz val="9"/>
            <color indexed="81"/>
            <rFont val="Tahoma"/>
            <family val="2"/>
          </rPr>
          <t>Escriba el año de la vigencia del indicador. Esto es, el año para el que calucla las metas.  Ejemplo: 2021</t>
        </r>
      </text>
    </comment>
    <comment ref="C23" authorId="0" shapeId="0" xr:uid="{00000000-0006-0000-1C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C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C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C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C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C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C00-000019000000}">
      <text>
        <r>
          <rPr>
            <b/>
            <sz val="12"/>
            <color indexed="81"/>
            <rFont val="Tahoma"/>
            <family val="2"/>
          </rPr>
          <t>Diligencie los datos solicitados de la persona que será responsable del área para el indicador.</t>
        </r>
      </text>
    </comment>
    <comment ref="L34" authorId="2" shapeId="0" xr:uid="{00000000-0006-0000-1C00-00001A000000}">
      <text>
        <r>
          <rPr>
            <b/>
            <sz val="12"/>
            <color indexed="81"/>
            <rFont val="Tahoma"/>
            <family val="2"/>
          </rPr>
          <t>Este espacio lo diligenciará la Oficina Asesora de Planeación</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D00-000001000000}">
      <text>
        <r>
          <rPr>
            <b/>
            <sz val="9"/>
            <color indexed="81"/>
            <rFont val="Arial"/>
            <family val="2"/>
          </rPr>
          <t>Describa el nombre del indicador</t>
        </r>
      </text>
    </comment>
    <comment ref="L7" authorId="1" shapeId="0" xr:uid="{00000000-0006-0000-1D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D00-000003000000}">
      <text>
        <r>
          <rPr>
            <b/>
            <sz val="12"/>
            <color indexed="81"/>
            <rFont val="Tahoma"/>
            <family val="2"/>
          </rPr>
          <t>Seleccione al menos un objetivo estratégico al cual le contribuya el indicador</t>
        </r>
      </text>
    </comment>
    <comment ref="L9" authorId="1" shapeId="0" xr:uid="{00000000-0006-0000-1D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D00-000005000000}">
      <text>
        <r>
          <rPr>
            <b/>
            <sz val="9"/>
            <color indexed="81"/>
            <rFont val="Arial"/>
            <family val="2"/>
          </rPr>
          <t>Seleccione el proceso que el indicador permite medir</t>
        </r>
      </text>
    </comment>
    <comment ref="L10" authorId="1" shapeId="0" xr:uid="{00000000-0006-0000-1D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D00-000007000000}">
      <text>
        <r>
          <rPr>
            <b/>
            <sz val="9"/>
            <color indexed="81"/>
            <rFont val="Arial"/>
            <family val="2"/>
          </rPr>
          <t>Seleccione que tipo de indicador es el que está formulando</t>
        </r>
      </text>
    </comment>
    <comment ref="L11" authorId="2" shapeId="0" xr:uid="{00000000-0006-0000-1D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D00-000009000000}">
      <text>
        <r>
          <rPr>
            <b/>
            <sz val="9"/>
            <color indexed="81"/>
            <rFont val="Arial"/>
            <family val="2"/>
          </rPr>
          <t>Describa la forma o procedimiento para realizar la medición del indicador</t>
        </r>
      </text>
    </comment>
    <comment ref="L12" authorId="1" shapeId="0" xr:uid="{00000000-0006-0000-1D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D00-00000B000000}">
      <text>
        <r>
          <rPr>
            <b/>
            <sz val="9"/>
            <color indexed="81"/>
            <rFont val="Arial"/>
            <family val="2"/>
          </rPr>
          <t>Amplíe, si es necesario, la información de las fuentes de información. Ejemplo DANE - Encuesta Nacional de Hogares 2020</t>
        </r>
      </text>
    </comment>
    <comment ref="L13" authorId="2" shapeId="0" xr:uid="{00000000-0006-0000-1D00-00000C000000}">
      <text>
        <r>
          <rPr>
            <sz val="12"/>
            <color indexed="81"/>
            <rFont val="Tahoma"/>
            <family val="2"/>
          </rPr>
          <t xml:space="preserve">Especifique la unidad de medida del indicador: Ejemplo: Número, personas, porcentaje…
</t>
        </r>
      </text>
    </comment>
    <comment ref="B14" authorId="0" shapeId="0" xr:uid="{00000000-0006-0000-1D00-00000D000000}">
      <text>
        <r>
          <rPr>
            <b/>
            <sz val="10"/>
            <color indexed="81"/>
            <rFont val="Arial"/>
            <family val="2"/>
          </rPr>
          <t>Seleccione la periodicidad con que se realizará la medición</t>
        </r>
      </text>
    </comment>
    <comment ref="D14" authorId="0" shapeId="0" xr:uid="{00000000-0006-0000-1D00-00000E000000}">
      <text>
        <r>
          <rPr>
            <b/>
            <sz val="10"/>
            <color indexed="81"/>
            <rFont val="Arial"/>
            <family val="2"/>
          </rPr>
          <t>Seleccione, de la lista desplegable, el tipo de acumulación</t>
        </r>
      </text>
    </comment>
    <comment ref="L14" authorId="1" shapeId="0" xr:uid="{00000000-0006-0000-1D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D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D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D00-000012000000}">
      <text>
        <r>
          <rPr>
            <sz val="9"/>
            <color indexed="81"/>
            <rFont val="Tahoma"/>
            <family val="2"/>
          </rPr>
          <t>Escriba el año de la vigencia del indicador. Esto es, el año para el que calcula las metas.  Ejemplo: 2021</t>
        </r>
      </text>
    </comment>
    <comment ref="C23" authorId="0" shapeId="0" xr:uid="{00000000-0006-0000-1D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D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1D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D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1D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D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D00-000019000000}">
      <text>
        <r>
          <rPr>
            <b/>
            <sz val="12"/>
            <color indexed="81"/>
            <rFont val="Tahoma"/>
            <family val="2"/>
          </rPr>
          <t>Diligencie los datos solicitados de la persona que será responsable del área para el indicador.</t>
        </r>
      </text>
    </comment>
    <comment ref="L34" authorId="2" shapeId="0" xr:uid="{00000000-0006-0000-1D00-00001A000000}">
      <text>
        <r>
          <rPr>
            <b/>
            <sz val="12"/>
            <color indexed="81"/>
            <rFont val="Tahoma"/>
            <family val="2"/>
          </rPr>
          <t>Este espacio lo diligenciará la Oficina Asesora de Planeación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E00-000001000000}">
      <text>
        <r>
          <rPr>
            <b/>
            <sz val="9"/>
            <color indexed="81"/>
            <rFont val="Arial"/>
            <family val="2"/>
          </rPr>
          <t>Describa el nombre del indicador</t>
        </r>
      </text>
    </comment>
    <comment ref="L7" authorId="1" shapeId="0" xr:uid="{00000000-0006-0000-1E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E00-000003000000}">
      <text>
        <r>
          <rPr>
            <b/>
            <sz val="12"/>
            <color indexed="81"/>
            <rFont val="Tahoma"/>
            <family val="2"/>
          </rPr>
          <t>Seleccione al menos un objetivo estratégico al cual le contribuya el indicador</t>
        </r>
      </text>
    </comment>
    <comment ref="L9" authorId="1" shapeId="0" xr:uid="{00000000-0006-0000-1E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E00-000005000000}">
      <text>
        <r>
          <rPr>
            <b/>
            <sz val="9"/>
            <color indexed="81"/>
            <rFont val="Arial"/>
            <family val="2"/>
          </rPr>
          <t>Seleccione el proceso que el indicador permite medir</t>
        </r>
      </text>
    </comment>
    <comment ref="L10" authorId="1" shapeId="0" xr:uid="{00000000-0006-0000-1E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E00-000007000000}">
      <text>
        <r>
          <rPr>
            <b/>
            <sz val="9"/>
            <color indexed="81"/>
            <rFont val="Arial"/>
            <family val="2"/>
          </rPr>
          <t>Seleccione que tipo de indicador es el que está formulando</t>
        </r>
      </text>
    </comment>
    <comment ref="L11" authorId="2" shapeId="0" xr:uid="{00000000-0006-0000-1E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E00-000009000000}">
      <text>
        <r>
          <rPr>
            <b/>
            <sz val="9"/>
            <color indexed="81"/>
            <rFont val="Arial"/>
            <family val="2"/>
          </rPr>
          <t>Describa la forma o procedimiento para realizar la medición del indicador</t>
        </r>
      </text>
    </comment>
    <comment ref="L12" authorId="1" shapeId="0" xr:uid="{00000000-0006-0000-1E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E00-00000B000000}">
      <text>
        <r>
          <rPr>
            <b/>
            <sz val="9"/>
            <color indexed="81"/>
            <rFont val="Arial"/>
            <family val="2"/>
          </rPr>
          <t>Amplíe, si es necesario, la información de las fuentes de información. Ejemplo DANE - Encuesta Nacional de Hogares 2020</t>
        </r>
      </text>
    </comment>
    <comment ref="L13" authorId="2" shapeId="0" xr:uid="{00000000-0006-0000-1E00-00000C000000}">
      <text>
        <r>
          <rPr>
            <sz val="12"/>
            <color indexed="81"/>
            <rFont val="Tahoma"/>
            <family val="2"/>
          </rPr>
          <t xml:space="preserve">Especifique la unidad de medida del indicador: Ejemplo: Número, personas, porcentaje…
</t>
        </r>
      </text>
    </comment>
    <comment ref="B14" authorId="0" shapeId="0" xr:uid="{00000000-0006-0000-1E00-00000D000000}">
      <text>
        <r>
          <rPr>
            <b/>
            <sz val="10"/>
            <color indexed="81"/>
            <rFont val="Arial"/>
            <family val="2"/>
          </rPr>
          <t>Seleccione la periodicidad con que se realizará la medición</t>
        </r>
      </text>
    </comment>
    <comment ref="D14" authorId="0" shapeId="0" xr:uid="{00000000-0006-0000-1E00-00000E000000}">
      <text>
        <r>
          <rPr>
            <b/>
            <sz val="10"/>
            <color indexed="81"/>
            <rFont val="Arial"/>
            <family val="2"/>
          </rPr>
          <t>Seleccione, de la lista desplegable, el tipo de acumulación</t>
        </r>
      </text>
    </comment>
    <comment ref="L14" authorId="1" shapeId="0" xr:uid="{00000000-0006-0000-1E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E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E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1E00-000012000000}">
      <text>
        <r>
          <rPr>
            <sz val="9"/>
            <color indexed="81"/>
            <rFont val="Tahoma"/>
            <family val="2"/>
          </rPr>
          <t>Escriba el año de la vigencia del indicador. Esto es, el año para el que calcula las metas.  Ejemplo: 2021</t>
        </r>
      </text>
    </comment>
    <comment ref="C23" authorId="0" shapeId="0" xr:uid="{00000000-0006-0000-1E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E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1E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E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1E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E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E00-000019000000}">
      <text>
        <r>
          <rPr>
            <b/>
            <sz val="12"/>
            <color indexed="81"/>
            <rFont val="Tahoma"/>
            <family val="2"/>
          </rPr>
          <t>Diligencie los datos solicitados de la persona que será responsable del área para el indicador.</t>
        </r>
      </text>
    </comment>
    <comment ref="L34" authorId="2" shapeId="0" xr:uid="{00000000-0006-0000-1E00-00001A000000}">
      <text>
        <r>
          <rPr>
            <b/>
            <sz val="12"/>
            <color indexed="81"/>
            <rFont val="Tahoma"/>
            <family val="2"/>
          </rPr>
          <t>Este espacio lo diligenciará la Oficina Asesora de Planeación</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F00-000001000000}">
      <text>
        <r>
          <rPr>
            <b/>
            <sz val="9"/>
            <color indexed="81"/>
            <rFont val="Arial"/>
            <family val="2"/>
          </rPr>
          <t>Describa el nombre del indicador</t>
        </r>
      </text>
    </comment>
    <comment ref="L7" authorId="1" shapeId="0" xr:uid="{00000000-0006-0000-1F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F00-000003000000}">
      <text>
        <r>
          <rPr>
            <b/>
            <sz val="12"/>
            <color indexed="81"/>
            <rFont val="Tahoma"/>
            <family val="2"/>
          </rPr>
          <t>Seleccione al menos un objetivo estratégico al cual le contribuya el indicador</t>
        </r>
      </text>
    </comment>
    <comment ref="L9" authorId="1" shapeId="0" xr:uid="{00000000-0006-0000-1F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F00-000005000000}">
      <text>
        <r>
          <rPr>
            <b/>
            <sz val="9"/>
            <color indexed="81"/>
            <rFont val="Arial"/>
            <family val="2"/>
          </rPr>
          <t>Seleccione el proceso que el indicador permite medir</t>
        </r>
      </text>
    </comment>
    <comment ref="L10" authorId="1" shapeId="0" xr:uid="{00000000-0006-0000-1F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F00-000007000000}">
      <text>
        <r>
          <rPr>
            <b/>
            <sz val="9"/>
            <color indexed="81"/>
            <rFont val="Arial"/>
            <family val="2"/>
          </rPr>
          <t>Seleccione que tipo de indicador es el que está formulando</t>
        </r>
      </text>
    </comment>
    <comment ref="L11" authorId="2" shapeId="0" xr:uid="{00000000-0006-0000-1F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F00-000009000000}">
      <text>
        <r>
          <rPr>
            <b/>
            <sz val="9"/>
            <color indexed="81"/>
            <rFont val="Arial"/>
            <family val="2"/>
          </rPr>
          <t>Describa la forma o procedimiento para realizar la medición del indicador</t>
        </r>
      </text>
    </comment>
    <comment ref="L12" authorId="1" shapeId="0" xr:uid="{00000000-0006-0000-1F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F00-00000B000000}">
      <text>
        <r>
          <rPr>
            <b/>
            <sz val="9"/>
            <color indexed="81"/>
            <rFont val="Arial"/>
            <family val="2"/>
          </rPr>
          <t>Amplíe, si es necesario, la información de las fuentes de información. Ejemplo DANE - Encuesta Nacional de Hogares 2020</t>
        </r>
      </text>
    </comment>
    <comment ref="L13" authorId="2" shapeId="0" xr:uid="{00000000-0006-0000-1F00-00000C000000}">
      <text>
        <r>
          <rPr>
            <sz val="12"/>
            <color indexed="81"/>
            <rFont val="Tahoma"/>
            <family val="2"/>
          </rPr>
          <t xml:space="preserve">Especifique la unidad de medida del indicador: Ejemplo: Número, personas, porcentaje…
</t>
        </r>
      </text>
    </comment>
    <comment ref="B14" authorId="0" shapeId="0" xr:uid="{00000000-0006-0000-1F00-00000D000000}">
      <text>
        <r>
          <rPr>
            <b/>
            <sz val="10"/>
            <color indexed="81"/>
            <rFont val="Arial"/>
            <family val="2"/>
          </rPr>
          <t>Seleccione la periodicidad con que se realizará la medición</t>
        </r>
      </text>
    </comment>
    <comment ref="D14" authorId="0" shapeId="0" xr:uid="{00000000-0006-0000-1F00-00000E000000}">
      <text>
        <r>
          <rPr>
            <b/>
            <sz val="10"/>
            <color indexed="81"/>
            <rFont val="Arial"/>
            <family val="2"/>
          </rPr>
          <t>Seleccione, de la lista desplegable, el tipo de acumulación</t>
        </r>
      </text>
    </comment>
    <comment ref="L14" authorId="1" shapeId="0" xr:uid="{00000000-0006-0000-1F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F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F00-000011000000}">
      <text>
        <r>
          <rPr>
            <sz val="9"/>
            <color indexed="81"/>
            <rFont val="Tahoma"/>
            <family val="2"/>
          </rPr>
          <t>Deje estas casillas en blanco al momento de diligenciar la ficha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1F00-000012000000}">
      <text>
        <r>
          <rPr>
            <sz val="9"/>
            <color indexed="81"/>
            <rFont val="Tahoma"/>
            <family val="2"/>
          </rPr>
          <t>Escriba el año de la vigencia del indicador. Esto es, el año para el que calucla las metas.  Ejemplo: 2021</t>
        </r>
      </text>
    </comment>
    <comment ref="C23" authorId="0" shapeId="0" xr:uid="{00000000-0006-0000-1F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F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1F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F00-000016000000}">
      <text>
        <r>
          <rPr>
            <sz val="9"/>
            <color indexed="81"/>
            <rFont val="Tahoma"/>
            <family val="2"/>
          </rPr>
          <t>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1F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F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F00-000019000000}">
      <text>
        <r>
          <rPr>
            <b/>
            <sz val="12"/>
            <color indexed="81"/>
            <rFont val="Tahoma"/>
            <family val="2"/>
          </rPr>
          <t>Diligencie los datos solicitados de la persona que será responsable del área para el indicador.</t>
        </r>
      </text>
    </comment>
    <comment ref="L34" authorId="2" shapeId="0" xr:uid="{00000000-0006-0000-1F00-00001A000000}">
      <text>
        <r>
          <rPr>
            <b/>
            <sz val="12"/>
            <color indexed="81"/>
            <rFont val="Tahoma"/>
            <family val="2"/>
          </rPr>
          <t>Este espacio lo diligenciará la Oficina Asesora de Planeación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300-000001000000}">
      <text>
        <r>
          <rPr>
            <b/>
            <sz val="9"/>
            <color indexed="81"/>
            <rFont val="Arial"/>
            <family val="2"/>
          </rPr>
          <t>Describa el nombre del indicador</t>
        </r>
      </text>
    </comment>
    <comment ref="L7" authorId="1" shapeId="0" xr:uid="{00000000-0006-0000-03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300-000003000000}">
      <text>
        <r>
          <rPr>
            <b/>
            <sz val="12"/>
            <color indexed="81"/>
            <rFont val="Tahoma"/>
            <family val="2"/>
          </rPr>
          <t>Seleccione al menos un objetivo estratégico al cual le contribuya el indicador</t>
        </r>
      </text>
    </comment>
    <comment ref="L9" authorId="1" shapeId="0" xr:uid="{00000000-0006-0000-03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300-000005000000}">
      <text>
        <r>
          <rPr>
            <b/>
            <sz val="9"/>
            <color indexed="81"/>
            <rFont val="Arial"/>
            <family val="2"/>
          </rPr>
          <t>Seleccione el proceso que el indicador permite medir</t>
        </r>
      </text>
    </comment>
    <comment ref="L10" authorId="1" shapeId="0" xr:uid="{00000000-0006-0000-03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300-000007000000}">
      <text>
        <r>
          <rPr>
            <b/>
            <sz val="9"/>
            <color indexed="81"/>
            <rFont val="Arial"/>
            <family val="2"/>
          </rPr>
          <t>Seleccione que tipo de indicador es el que está formulando</t>
        </r>
      </text>
    </comment>
    <comment ref="L11" authorId="2" shapeId="0" xr:uid="{00000000-0006-0000-03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300-000009000000}">
      <text>
        <r>
          <rPr>
            <b/>
            <sz val="9"/>
            <color indexed="81"/>
            <rFont val="Arial"/>
            <family val="2"/>
          </rPr>
          <t>Describa la forma o procedimiento para realizar la medición del indicador</t>
        </r>
      </text>
    </comment>
    <comment ref="L12" authorId="1" shapeId="0" xr:uid="{00000000-0006-0000-03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300-00000B000000}">
      <text>
        <r>
          <rPr>
            <b/>
            <sz val="9"/>
            <color indexed="81"/>
            <rFont val="Arial"/>
            <family val="2"/>
          </rPr>
          <t>Amplíe, si es necesario, la información de las fuentes de información. Ejemplo DANE - Encuesta Nacional de Hogares 2020</t>
        </r>
      </text>
    </comment>
    <comment ref="L13" authorId="2" shapeId="0" xr:uid="{00000000-0006-0000-0300-00000C000000}">
      <text>
        <r>
          <rPr>
            <sz val="12"/>
            <color indexed="81"/>
            <rFont val="Tahoma"/>
            <family val="2"/>
          </rPr>
          <t xml:space="preserve">Especificque la unidad de medida del indicador: Ejemplo: Número, personas, procentaje…
</t>
        </r>
      </text>
    </comment>
    <comment ref="B14" authorId="0" shapeId="0" xr:uid="{00000000-0006-0000-0300-00000D000000}">
      <text>
        <r>
          <rPr>
            <b/>
            <sz val="10"/>
            <color indexed="81"/>
            <rFont val="Arial"/>
            <family val="2"/>
          </rPr>
          <t>Seleccione la periodicidad con que se realizará la medición</t>
        </r>
      </text>
    </comment>
    <comment ref="D14" authorId="0" shapeId="0" xr:uid="{00000000-0006-0000-0300-00000E000000}">
      <text>
        <r>
          <rPr>
            <b/>
            <sz val="10"/>
            <color indexed="81"/>
            <rFont val="Arial"/>
            <family val="2"/>
          </rPr>
          <t>Seleccione, de la lista desplegable, el tipo de acumulación</t>
        </r>
      </text>
    </comment>
    <comment ref="L14" authorId="1" shapeId="0" xr:uid="{00000000-0006-0000-03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3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3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300-000012000000}">
      <text>
        <r>
          <rPr>
            <sz val="9"/>
            <color indexed="81"/>
            <rFont val="Tahoma"/>
            <family val="2"/>
          </rPr>
          <t>Escriba el año de la vigencia del indicador. Esto es, el año para el que calucla las metas.  Ejemplo: 2021</t>
        </r>
      </text>
    </comment>
    <comment ref="C23" authorId="0" shapeId="0" xr:uid="{00000000-0006-0000-03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3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3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3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3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3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300-000019000000}">
      <text>
        <r>
          <rPr>
            <b/>
            <sz val="12"/>
            <color indexed="81"/>
            <rFont val="Tahoma"/>
            <family val="2"/>
          </rPr>
          <t>Diligencie los datos solicitados de la persona que será responsable del área para el indicador.</t>
        </r>
      </text>
    </comment>
    <comment ref="L34" authorId="2" shapeId="0" xr:uid="{00000000-0006-0000-0300-00001A000000}">
      <text>
        <r>
          <rPr>
            <b/>
            <sz val="12"/>
            <color indexed="81"/>
            <rFont val="Tahoma"/>
            <family val="2"/>
          </rPr>
          <t>Este espacio lo diligenciará la Oficina Asesora de Planeación</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000-000001000000}">
      <text>
        <r>
          <rPr>
            <b/>
            <sz val="9"/>
            <color indexed="81"/>
            <rFont val="Arial"/>
            <family val="2"/>
          </rPr>
          <t>Describa el nombre del indicador</t>
        </r>
      </text>
    </comment>
    <comment ref="L7" authorId="1" shapeId="0" xr:uid="{00000000-0006-0000-20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000-000003000000}">
      <text>
        <r>
          <rPr>
            <b/>
            <sz val="12"/>
            <color indexed="81"/>
            <rFont val="Tahoma"/>
            <family val="2"/>
          </rPr>
          <t>Seleccione al menos un objetivo estratégico al cual le contribuya el indicador</t>
        </r>
      </text>
    </comment>
    <comment ref="L9" authorId="1" shapeId="0" xr:uid="{00000000-0006-0000-20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000-000005000000}">
      <text>
        <r>
          <rPr>
            <b/>
            <sz val="9"/>
            <color indexed="81"/>
            <rFont val="Arial"/>
            <family val="2"/>
          </rPr>
          <t>Seleccione el proceso que el indicador permite medir</t>
        </r>
      </text>
    </comment>
    <comment ref="L10" authorId="1" shapeId="0" xr:uid="{00000000-0006-0000-20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000-000007000000}">
      <text>
        <r>
          <rPr>
            <b/>
            <sz val="9"/>
            <color indexed="81"/>
            <rFont val="Arial"/>
            <family val="2"/>
          </rPr>
          <t>Seleccione que tipo de indicador es el que está formulando</t>
        </r>
      </text>
    </comment>
    <comment ref="L11" authorId="2" shapeId="0" xr:uid="{00000000-0006-0000-20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000-000009000000}">
      <text>
        <r>
          <rPr>
            <b/>
            <sz val="9"/>
            <color indexed="81"/>
            <rFont val="Arial"/>
            <family val="2"/>
          </rPr>
          <t>Describa la forma o procedimiento para realizar la medición del indicador</t>
        </r>
      </text>
    </comment>
    <comment ref="L12" authorId="1" shapeId="0" xr:uid="{00000000-0006-0000-20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000-00000B000000}">
      <text>
        <r>
          <rPr>
            <b/>
            <sz val="9"/>
            <color indexed="81"/>
            <rFont val="Arial"/>
            <family val="2"/>
          </rPr>
          <t>Amplíe, si es necesario, la información de las fuentes de información. Ejemplo DANE - Encuesta Nacional de Hogares 2020</t>
        </r>
      </text>
    </comment>
    <comment ref="L13" authorId="2" shapeId="0" xr:uid="{00000000-0006-0000-2000-00000C000000}">
      <text>
        <r>
          <rPr>
            <sz val="12"/>
            <color indexed="81"/>
            <rFont val="Tahoma"/>
            <family val="2"/>
          </rPr>
          <t xml:space="preserve">Especifique la unidad de medida del indicador: Ejemplo: Número, personas, porcentaje…
</t>
        </r>
      </text>
    </comment>
    <comment ref="B14" authorId="0" shapeId="0" xr:uid="{00000000-0006-0000-2000-00000D000000}">
      <text>
        <r>
          <rPr>
            <b/>
            <sz val="10"/>
            <color indexed="81"/>
            <rFont val="Arial"/>
            <family val="2"/>
          </rPr>
          <t>Seleccione la periodicidad con que se realizará la medición</t>
        </r>
      </text>
    </comment>
    <comment ref="D14" authorId="0" shapeId="0" xr:uid="{00000000-0006-0000-2000-00000E000000}">
      <text>
        <r>
          <rPr>
            <b/>
            <sz val="10"/>
            <color indexed="81"/>
            <rFont val="Arial"/>
            <family val="2"/>
          </rPr>
          <t>Seleccione, de la lista desplegable, el tipo de acumulación</t>
        </r>
      </text>
    </comment>
    <comment ref="L14" authorId="1" shapeId="0" xr:uid="{00000000-0006-0000-20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0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000-000011000000}">
      <text>
        <r>
          <rPr>
            <sz val="9"/>
            <color indexed="81"/>
            <rFont val="Tahoma"/>
            <family val="2"/>
          </rPr>
          <t>Deje estas casillas en blanco al momento de diligenciar la ficha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2000-000012000000}">
      <text>
        <r>
          <rPr>
            <sz val="9"/>
            <color indexed="81"/>
            <rFont val="Tahoma"/>
            <family val="2"/>
          </rPr>
          <t>Escriba el año de la vigencia del indicador. Esto es, el año para el que calucla las metas.  Ejemplo: 2021</t>
        </r>
      </text>
    </comment>
    <comment ref="C23" authorId="0" shapeId="0" xr:uid="{00000000-0006-0000-20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0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0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0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20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0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000-000019000000}">
      <text>
        <r>
          <rPr>
            <b/>
            <sz val="12"/>
            <color indexed="81"/>
            <rFont val="Tahoma"/>
            <family val="2"/>
          </rPr>
          <t>Diligencie los datos solicitados de la persona que será responsable del área para el indicador.</t>
        </r>
      </text>
    </comment>
    <comment ref="L34" authorId="2" shapeId="0" xr:uid="{00000000-0006-0000-2000-00001A000000}">
      <text>
        <r>
          <rPr>
            <b/>
            <sz val="12"/>
            <color indexed="81"/>
            <rFont val="Tahoma"/>
            <family val="2"/>
          </rPr>
          <t>Este espacio lo diligenciará la Oficina Asesora de Planeación</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100-000001000000}">
      <text>
        <r>
          <rPr>
            <b/>
            <sz val="9"/>
            <color indexed="81"/>
            <rFont val="Arial"/>
            <family val="2"/>
          </rPr>
          <t>Describa el nombre del indicador</t>
        </r>
      </text>
    </comment>
    <comment ref="L7" authorId="1" shapeId="0" xr:uid="{00000000-0006-0000-2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100-000003000000}">
      <text>
        <r>
          <rPr>
            <b/>
            <sz val="12"/>
            <color indexed="81"/>
            <rFont val="Tahoma"/>
            <family val="2"/>
          </rPr>
          <t>Seleccione al menos un objetivo estratégico al cual le contribuya el indicador</t>
        </r>
      </text>
    </comment>
    <comment ref="L9" authorId="1" shapeId="0" xr:uid="{00000000-0006-0000-2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100-000005000000}">
      <text>
        <r>
          <rPr>
            <b/>
            <sz val="9"/>
            <color indexed="81"/>
            <rFont val="Arial"/>
            <family val="2"/>
          </rPr>
          <t>Seleccione el proceso que el indicador permite medir</t>
        </r>
      </text>
    </comment>
    <comment ref="L10" authorId="1" shapeId="0" xr:uid="{00000000-0006-0000-2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100-000007000000}">
      <text>
        <r>
          <rPr>
            <b/>
            <sz val="9"/>
            <color indexed="81"/>
            <rFont val="Arial"/>
            <family val="2"/>
          </rPr>
          <t>Seleccione que tipo de indicador es el que está formulando</t>
        </r>
      </text>
    </comment>
    <comment ref="L11" authorId="2" shapeId="0" xr:uid="{00000000-0006-0000-2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100-000009000000}">
      <text>
        <r>
          <rPr>
            <b/>
            <sz val="9"/>
            <color indexed="81"/>
            <rFont val="Arial"/>
            <family val="2"/>
          </rPr>
          <t>Describa la forma o procedimiento para realizar la medición del indicador</t>
        </r>
      </text>
    </comment>
    <comment ref="L12" authorId="1" shapeId="0" xr:uid="{00000000-0006-0000-2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100-00000B000000}">
      <text>
        <r>
          <rPr>
            <b/>
            <sz val="9"/>
            <color indexed="81"/>
            <rFont val="Arial"/>
            <family val="2"/>
          </rPr>
          <t>Amplíe, si es necesario, la información de las fuentes de información. Ejemplo DANE - Encuesta Nacional de Hogares 2020</t>
        </r>
      </text>
    </comment>
    <comment ref="L13" authorId="2" shapeId="0" xr:uid="{00000000-0006-0000-2100-00000C000000}">
      <text>
        <r>
          <rPr>
            <sz val="12"/>
            <color indexed="81"/>
            <rFont val="Tahoma"/>
            <family val="2"/>
          </rPr>
          <t xml:space="preserve">Especificque la unidad de medida del indicador: Ejemplo: Número, personas, procentaje…
</t>
        </r>
      </text>
    </comment>
    <comment ref="B14" authorId="0" shapeId="0" xr:uid="{00000000-0006-0000-2100-00000D000000}">
      <text>
        <r>
          <rPr>
            <b/>
            <sz val="10"/>
            <color indexed="81"/>
            <rFont val="Arial"/>
            <family val="2"/>
          </rPr>
          <t>Seleccione la periodicidad con que se realizará la medición</t>
        </r>
      </text>
    </comment>
    <comment ref="D14" authorId="0" shapeId="0" xr:uid="{00000000-0006-0000-2100-00000E000000}">
      <text>
        <r>
          <rPr>
            <b/>
            <sz val="10"/>
            <color indexed="81"/>
            <rFont val="Arial"/>
            <family val="2"/>
          </rPr>
          <t>Seleccione, de la lista desplegable, el tipo de acumulación</t>
        </r>
      </text>
    </comment>
    <comment ref="L14" authorId="1" shapeId="0" xr:uid="{00000000-0006-0000-2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100-000012000000}">
      <text>
        <r>
          <rPr>
            <sz val="9"/>
            <color indexed="81"/>
            <rFont val="Tahoma"/>
            <family val="2"/>
          </rPr>
          <t>Escriba el año de la vigencia del indicador. Esto es, el año para el que calucla las metas.  Ejemplo: 2021</t>
        </r>
      </text>
    </comment>
    <comment ref="C23" authorId="0" shapeId="0" xr:uid="{00000000-0006-0000-2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1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1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1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21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100-000019000000}">
      <text>
        <r>
          <rPr>
            <b/>
            <sz val="12"/>
            <color indexed="81"/>
            <rFont val="Tahoma"/>
            <family val="2"/>
          </rPr>
          <t>Diligencie los datos solicitados de la persona que será responsable del área para el indicador.</t>
        </r>
      </text>
    </comment>
    <comment ref="L34" authorId="2" shapeId="0" xr:uid="{00000000-0006-0000-2100-00001A000000}">
      <text>
        <r>
          <rPr>
            <b/>
            <sz val="12"/>
            <color indexed="81"/>
            <rFont val="Tahoma"/>
            <family val="2"/>
          </rPr>
          <t>Este espacio lo diligenciará la Oficina Asesora de Planeación</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200-000001000000}">
      <text>
        <r>
          <rPr>
            <b/>
            <sz val="9"/>
            <color indexed="81"/>
            <rFont val="Arial"/>
            <family val="2"/>
          </rPr>
          <t>Describa el nombre del indicador</t>
        </r>
      </text>
    </comment>
    <comment ref="L7" authorId="1" shapeId="0" xr:uid="{00000000-0006-0000-2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200-000003000000}">
      <text>
        <r>
          <rPr>
            <b/>
            <sz val="12"/>
            <color indexed="81"/>
            <rFont val="Tahoma"/>
            <family val="2"/>
          </rPr>
          <t>Seleccione al menos un objetivo estratégico al cual le contribuya el indicador</t>
        </r>
      </text>
    </comment>
    <comment ref="L9" authorId="1" shapeId="0" xr:uid="{00000000-0006-0000-2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200-000005000000}">
      <text>
        <r>
          <rPr>
            <b/>
            <sz val="9"/>
            <color indexed="81"/>
            <rFont val="Arial"/>
            <family val="2"/>
          </rPr>
          <t>Seleccione el proceso que el indicador permite medir</t>
        </r>
      </text>
    </comment>
    <comment ref="L10" authorId="1" shapeId="0" xr:uid="{00000000-0006-0000-2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200-000007000000}">
      <text>
        <r>
          <rPr>
            <b/>
            <sz val="9"/>
            <color indexed="81"/>
            <rFont val="Arial"/>
            <family val="2"/>
          </rPr>
          <t>Seleccione que tipo de indicador es el que está formulando</t>
        </r>
      </text>
    </comment>
    <comment ref="L11" authorId="2" shapeId="0" xr:uid="{00000000-0006-0000-2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200-000009000000}">
      <text>
        <r>
          <rPr>
            <b/>
            <sz val="9"/>
            <color indexed="81"/>
            <rFont val="Arial"/>
            <family val="2"/>
          </rPr>
          <t>Describa la forma o procedimiento para realizar la medición del indicador</t>
        </r>
      </text>
    </comment>
    <comment ref="L12" authorId="1" shapeId="0" xr:uid="{00000000-0006-0000-2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200-00000B000000}">
      <text>
        <r>
          <rPr>
            <b/>
            <sz val="9"/>
            <color indexed="81"/>
            <rFont val="Arial"/>
            <family val="2"/>
          </rPr>
          <t>Amplíe, si es necesario, la información de las fuentes de información. Ejemplo DANE - Encuesta Nacional de Hogares 2020</t>
        </r>
      </text>
    </comment>
    <comment ref="L13" authorId="2" shapeId="0" xr:uid="{00000000-0006-0000-2200-00000C000000}">
      <text>
        <r>
          <rPr>
            <sz val="12"/>
            <color indexed="81"/>
            <rFont val="Tahoma"/>
            <family val="2"/>
          </rPr>
          <t xml:space="preserve">Especificque la unidad de medida del indicador: Ejemplo: Número, personas, procentaje…
</t>
        </r>
      </text>
    </comment>
    <comment ref="B14" authorId="0" shapeId="0" xr:uid="{00000000-0006-0000-2200-00000D000000}">
      <text>
        <r>
          <rPr>
            <b/>
            <sz val="10"/>
            <color indexed="81"/>
            <rFont val="Arial"/>
            <family val="2"/>
          </rPr>
          <t>Seleccione la periodicidad con que se realizará la medición</t>
        </r>
      </text>
    </comment>
    <comment ref="D14" authorId="0" shapeId="0" xr:uid="{00000000-0006-0000-2200-00000E000000}">
      <text>
        <r>
          <rPr>
            <b/>
            <sz val="10"/>
            <color indexed="81"/>
            <rFont val="Arial"/>
            <family val="2"/>
          </rPr>
          <t>Seleccione, de la lista desplegable, el tipo de acumulación</t>
        </r>
      </text>
    </comment>
    <comment ref="L14" authorId="1" shapeId="0" xr:uid="{00000000-0006-0000-2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200-000012000000}">
      <text>
        <r>
          <rPr>
            <sz val="9"/>
            <color indexed="81"/>
            <rFont val="Tahoma"/>
            <family val="2"/>
          </rPr>
          <t>Escriba el año de la vigencia del indicador. Esto es, el año para el que calucla las metas.  Ejemplo: 2021</t>
        </r>
      </text>
    </comment>
    <comment ref="C23" authorId="0" shapeId="0" xr:uid="{00000000-0006-0000-2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2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2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200-000016000000}">
      <text>
        <r>
          <rPr>
            <sz val="9"/>
            <color indexed="81"/>
            <rFont val="Tahoma"/>
            <family val="2"/>
          </rPr>
          <t>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22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2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200-000019000000}">
      <text>
        <r>
          <rPr>
            <b/>
            <sz val="12"/>
            <color indexed="81"/>
            <rFont val="Tahoma"/>
            <family val="2"/>
          </rPr>
          <t>Diligencie los datos solicitados de la persona que será responsable del área para el indicador.</t>
        </r>
      </text>
    </comment>
    <comment ref="L34" authorId="2" shapeId="0" xr:uid="{00000000-0006-0000-2200-00001A000000}">
      <text>
        <r>
          <rPr>
            <b/>
            <sz val="12"/>
            <color indexed="81"/>
            <rFont val="Tahoma"/>
            <family val="2"/>
          </rPr>
          <t>Este espacio lo diligenciará la Oficina Asesora de Planeación</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300-000001000000}">
      <text>
        <r>
          <rPr>
            <b/>
            <sz val="9"/>
            <color indexed="81"/>
            <rFont val="Arial"/>
            <family val="2"/>
          </rPr>
          <t>Describa el nombre del indicador</t>
        </r>
      </text>
    </comment>
    <comment ref="L7" authorId="1" shapeId="0" xr:uid="{00000000-0006-0000-23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300-000003000000}">
      <text>
        <r>
          <rPr>
            <b/>
            <sz val="12"/>
            <color indexed="81"/>
            <rFont val="Tahoma"/>
            <family val="2"/>
          </rPr>
          <t>Seleccione al menos un objetivo estratégico al cual le contribuya el indicador</t>
        </r>
      </text>
    </comment>
    <comment ref="L9" authorId="1" shapeId="0" xr:uid="{00000000-0006-0000-23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300-000005000000}">
      <text>
        <r>
          <rPr>
            <b/>
            <sz val="9"/>
            <color indexed="81"/>
            <rFont val="Arial"/>
            <family val="2"/>
          </rPr>
          <t>Seleccione el proceso que el indicador permite medir</t>
        </r>
      </text>
    </comment>
    <comment ref="L10" authorId="1" shapeId="0" xr:uid="{00000000-0006-0000-23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300-000007000000}">
      <text>
        <r>
          <rPr>
            <b/>
            <sz val="9"/>
            <color indexed="81"/>
            <rFont val="Arial"/>
            <family val="2"/>
          </rPr>
          <t>Seleccione que tipo de indicador es el que está formulando</t>
        </r>
      </text>
    </comment>
    <comment ref="L11" authorId="2" shapeId="0" xr:uid="{00000000-0006-0000-23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300-000009000000}">
      <text>
        <r>
          <rPr>
            <b/>
            <sz val="9"/>
            <color indexed="81"/>
            <rFont val="Arial"/>
            <family val="2"/>
          </rPr>
          <t>Describa la forma o procedimiento para realizar la medición del indicador</t>
        </r>
      </text>
    </comment>
    <comment ref="L12" authorId="1" shapeId="0" xr:uid="{00000000-0006-0000-23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300-00000B000000}">
      <text>
        <r>
          <rPr>
            <b/>
            <sz val="9"/>
            <color indexed="81"/>
            <rFont val="Arial"/>
            <family val="2"/>
          </rPr>
          <t>Amplíe, si es necesario, la información de las fuentes de información. Ejemplo DANE - Encuesta Nacional de Hogares 2020</t>
        </r>
      </text>
    </comment>
    <comment ref="L13" authorId="2" shapeId="0" xr:uid="{00000000-0006-0000-2300-00000C000000}">
      <text>
        <r>
          <rPr>
            <sz val="12"/>
            <color indexed="81"/>
            <rFont val="Tahoma"/>
            <family val="2"/>
          </rPr>
          <t xml:space="preserve">Especifique la unidad de medida del indicador: Ejemplo: Número, personas, porcentaje…
</t>
        </r>
      </text>
    </comment>
    <comment ref="B14" authorId="0" shapeId="0" xr:uid="{00000000-0006-0000-2300-00000D000000}">
      <text>
        <r>
          <rPr>
            <b/>
            <sz val="10"/>
            <color indexed="81"/>
            <rFont val="Arial"/>
            <family val="2"/>
          </rPr>
          <t>Seleccione la periodicidad con que se realizará la medición</t>
        </r>
      </text>
    </comment>
    <comment ref="D14" authorId="0" shapeId="0" xr:uid="{00000000-0006-0000-2300-00000E000000}">
      <text>
        <r>
          <rPr>
            <b/>
            <sz val="10"/>
            <color indexed="81"/>
            <rFont val="Arial"/>
            <family val="2"/>
          </rPr>
          <t>Seleccione, de la lista desplegable, el tipo de acumulación</t>
        </r>
      </text>
    </comment>
    <comment ref="L14" authorId="1" shapeId="0" xr:uid="{00000000-0006-0000-23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3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300-000011000000}">
      <text>
        <r>
          <rPr>
            <sz val="9"/>
            <color indexed="81"/>
            <rFont val="Tahoma"/>
            <family val="2"/>
          </rPr>
          <t xml:space="preserve">Deje este espacio en blanco. Esta sección hace parte de un filtro de calidad de la Oficina de
Planeación
</t>
        </r>
      </text>
    </comment>
    <comment ref="B23" authorId="2" shapeId="0" xr:uid="{00000000-0006-0000-2300-000012000000}">
      <text>
        <r>
          <rPr>
            <sz val="9"/>
            <color indexed="81"/>
            <rFont val="Tahoma"/>
            <family val="2"/>
          </rPr>
          <t>Escriba el año de la vigencia del indicador. Esto es, el año para el que calcula las metas.  Ejemplo: 2021</t>
        </r>
      </text>
    </comment>
    <comment ref="C23" authorId="0" shapeId="0" xr:uid="{00000000-0006-0000-23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3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300-000015000000}">
      <text>
        <r>
          <rPr>
            <sz val="9"/>
            <color indexed="81"/>
            <rFont val="Tahoma"/>
            <family val="2"/>
          </rPr>
          <t xml:space="preserve">Deje este espacio en blanco. Esta sección hace parte de un filtro de calidad de la Oficina de Planeación
</t>
        </r>
      </text>
    </comment>
    <comment ref="L23" authorId="2" shapeId="0" xr:uid="{00000000-0006-0000-23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3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3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300-000019000000}">
      <text>
        <r>
          <rPr>
            <b/>
            <sz val="12"/>
            <color indexed="81"/>
            <rFont val="Tahoma"/>
            <family val="2"/>
          </rPr>
          <t>Diligencie los datos solicitados de la persona que será responsable del área para el indicador.</t>
        </r>
      </text>
    </comment>
    <comment ref="L34" authorId="2" shapeId="0" xr:uid="{00000000-0006-0000-2300-00001A000000}">
      <text>
        <r>
          <rPr>
            <b/>
            <sz val="12"/>
            <color indexed="81"/>
            <rFont val="Tahoma"/>
            <family val="2"/>
          </rPr>
          <t>Este espacio lo diligenciará la Oficina Asesora de Planeación</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400-000001000000}">
      <text>
        <r>
          <rPr>
            <b/>
            <sz val="9"/>
            <color indexed="81"/>
            <rFont val="Arial"/>
            <family val="2"/>
          </rPr>
          <t>Describa el nombre del indicador</t>
        </r>
      </text>
    </comment>
    <comment ref="L7" authorId="1" shapeId="0" xr:uid="{00000000-0006-0000-24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400-000003000000}">
      <text>
        <r>
          <rPr>
            <b/>
            <sz val="12"/>
            <color indexed="81"/>
            <rFont val="Tahoma"/>
            <family val="2"/>
          </rPr>
          <t>Seleccione al menos un objetivo estratégico al cual le contribuya el indicador</t>
        </r>
      </text>
    </comment>
    <comment ref="L9" authorId="1" shapeId="0" xr:uid="{00000000-0006-0000-24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400-000005000000}">
      <text>
        <r>
          <rPr>
            <b/>
            <sz val="9"/>
            <color indexed="81"/>
            <rFont val="Arial"/>
            <family val="2"/>
          </rPr>
          <t>Seleccione el proceso que el indicador permite medir</t>
        </r>
      </text>
    </comment>
    <comment ref="L10" authorId="1" shapeId="0" xr:uid="{00000000-0006-0000-24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400-000007000000}">
      <text>
        <r>
          <rPr>
            <b/>
            <sz val="9"/>
            <color indexed="81"/>
            <rFont val="Arial"/>
            <family val="2"/>
          </rPr>
          <t>Seleccione que tipo de indicador es el que está formulando</t>
        </r>
      </text>
    </comment>
    <comment ref="L11" authorId="2" shapeId="0" xr:uid="{00000000-0006-0000-24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400-000009000000}">
      <text>
        <r>
          <rPr>
            <b/>
            <sz val="9"/>
            <color indexed="81"/>
            <rFont val="Arial"/>
            <family val="2"/>
          </rPr>
          <t>Describa la forma o procedimiento para realizar la medición del indicador</t>
        </r>
      </text>
    </comment>
    <comment ref="L12" authorId="1" shapeId="0" xr:uid="{00000000-0006-0000-24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400-00000B000000}">
      <text>
        <r>
          <rPr>
            <b/>
            <sz val="9"/>
            <color indexed="81"/>
            <rFont val="Arial"/>
            <family val="2"/>
          </rPr>
          <t>Amplíe, si es necesario, la información de las fuentes de información. Ejemplo DANE - Encuesta Nacional de Hogares 2020</t>
        </r>
      </text>
    </comment>
    <comment ref="L13" authorId="2" shapeId="0" xr:uid="{00000000-0006-0000-2400-00000C000000}">
      <text>
        <r>
          <rPr>
            <sz val="12"/>
            <color indexed="81"/>
            <rFont val="Tahoma"/>
            <family val="2"/>
          </rPr>
          <t xml:space="preserve">Especifique la unidad de medida del indicador: Ejemplo: Número, personas, porcentaje…
</t>
        </r>
      </text>
    </comment>
    <comment ref="B14" authorId="0" shapeId="0" xr:uid="{00000000-0006-0000-2400-00000D000000}">
      <text>
        <r>
          <rPr>
            <b/>
            <sz val="10"/>
            <color indexed="81"/>
            <rFont val="Arial"/>
            <family val="2"/>
          </rPr>
          <t>Seleccione la periodicidad con que se realizará la medición</t>
        </r>
      </text>
    </comment>
    <comment ref="D14" authorId="0" shapeId="0" xr:uid="{00000000-0006-0000-2400-00000E000000}">
      <text>
        <r>
          <rPr>
            <b/>
            <sz val="10"/>
            <color indexed="81"/>
            <rFont val="Arial"/>
            <family val="2"/>
          </rPr>
          <t>Seleccione, de la lista desplegable, el tipo de acumulación</t>
        </r>
      </text>
    </comment>
    <comment ref="L14" authorId="1" shapeId="0" xr:uid="{00000000-0006-0000-24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4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400-000011000000}">
      <text>
        <r>
          <rPr>
            <sz val="9"/>
            <color indexed="81"/>
            <rFont val="Tahoma"/>
            <family val="2"/>
          </rPr>
          <t xml:space="preserve">Deje este espacio en blanco. Esta sección hace parte de un filtro de calidad de la Oficina de
Planeación
</t>
        </r>
      </text>
    </comment>
    <comment ref="B23" authorId="2" shapeId="0" xr:uid="{00000000-0006-0000-2400-000012000000}">
      <text>
        <r>
          <rPr>
            <sz val="9"/>
            <color indexed="81"/>
            <rFont val="Tahoma"/>
            <family val="2"/>
          </rPr>
          <t>Escriba el año de la vigencia del indicador. Esto es, el año para el que calcula las metas.  Ejemplo: 2021</t>
        </r>
      </text>
    </comment>
    <comment ref="C23" authorId="0" shapeId="0" xr:uid="{00000000-0006-0000-24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4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400-000015000000}">
      <text>
        <r>
          <rPr>
            <sz val="9"/>
            <color indexed="81"/>
            <rFont val="Tahoma"/>
            <family val="2"/>
          </rPr>
          <t xml:space="preserve">Deje este espacio en blanco. Esta sección hace parte de un filtro de calidad de la Oficina de Planeación
</t>
        </r>
      </text>
    </comment>
    <comment ref="L23" authorId="2" shapeId="0" xr:uid="{00000000-0006-0000-24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4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4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400-000019000000}">
      <text>
        <r>
          <rPr>
            <b/>
            <sz val="12"/>
            <color indexed="81"/>
            <rFont val="Tahoma"/>
            <family val="2"/>
          </rPr>
          <t>Diligencie los datos solicitados de la persona que será responsable del área para el indicador.</t>
        </r>
      </text>
    </comment>
    <comment ref="L34" authorId="2" shapeId="0" xr:uid="{00000000-0006-0000-2400-00001A000000}">
      <text>
        <r>
          <rPr>
            <b/>
            <sz val="12"/>
            <color indexed="81"/>
            <rFont val="Tahoma"/>
            <family val="2"/>
          </rPr>
          <t>Este espacio lo diligenciará la Oficina Asesora de Planeación</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500-000001000000}">
      <text>
        <r>
          <rPr>
            <b/>
            <sz val="9"/>
            <color indexed="81"/>
            <rFont val="Arial"/>
            <family val="2"/>
          </rPr>
          <t>Describa el nombre del indicador</t>
        </r>
      </text>
    </comment>
    <comment ref="L7" authorId="1" shapeId="0" xr:uid="{00000000-0006-0000-25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500-000003000000}">
      <text>
        <r>
          <rPr>
            <b/>
            <sz val="12"/>
            <color indexed="81"/>
            <rFont val="Tahoma"/>
            <family val="2"/>
          </rPr>
          <t>Seleccione al menos un objetivo estratégico al cual le contribuya el indicador</t>
        </r>
      </text>
    </comment>
    <comment ref="L9" authorId="1" shapeId="0" xr:uid="{00000000-0006-0000-25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500-000005000000}">
      <text>
        <r>
          <rPr>
            <b/>
            <sz val="9"/>
            <color indexed="81"/>
            <rFont val="Arial"/>
            <family val="2"/>
          </rPr>
          <t>Seleccione el proceso que el indicador permite medir</t>
        </r>
      </text>
    </comment>
    <comment ref="L10" authorId="1" shapeId="0" xr:uid="{00000000-0006-0000-25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500-000007000000}">
      <text>
        <r>
          <rPr>
            <b/>
            <sz val="9"/>
            <color indexed="81"/>
            <rFont val="Arial"/>
            <family val="2"/>
          </rPr>
          <t>Seleccione que tipo de indicador es el que está formulando</t>
        </r>
      </text>
    </comment>
    <comment ref="L11" authorId="2" shapeId="0" xr:uid="{00000000-0006-0000-25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500-000009000000}">
      <text>
        <r>
          <rPr>
            <b/>
            <sz val="9"/>
            <color indexed="81"/>
            <rFont val="Arial"/>
            <family val="2"/>
          </rPr>
          <t>Describa la forma o procedimiento para realizar la medición del indicador</t>
        </r>
      </text>
    </comment>
    <comment ref="L12" authorId="1" shapeId="0" xr:uid="{00000000-0006-0000-25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500-00000B000000}">
      <text>
        <r>
          <rPr>
            <b/>
            <sz val="9"/>
            <color indexed="81"/>
            <rFont val="Arial"/>
            <family val="2"/>
          </rPr>
          <t>Amplíe, si es necesario, la información de las fuentes de información. Ejemplo DANE - Encuesta Nacional de Hogares 2020</t>
        </r>
      </text>
    </comment>
    <comment ref="L13" authorId="2" shapeId="0" xr:uid="{00000000-0006-0000-2500-00000C000000}">
      <text>
        <r>
          <rPr>
            <sz val="12"/>
            <color indexed="81"/>
            <rFont val="Tahoma"/>
            <family val="2"/>
          </rPr>
          <t xml:space="preserve">Especificque la unidad de medida del indicador: Ejemplo: Número, personas, procentaje…
</t>
        </r>
      </text>
    </comment>
    <comment ref="B14" authorId="0" shapeId="0" xr:uid="{00000000-0006-0000-2500-00000D000000}">
      <text>
        <r>
          <rPr>
            <b/>
            <sz val="10"/>
            <color indexed="81"/>
            <rFont val="Arial"/>
            <family val="2"/>
          </rPr>
          <t>Seleccione la periodicidad con que se realizará la medición</t>
        </r>
      </text>
    </comment>
    <comment ref="D14" authorId="0" shapeId="0" xr:uid="{00000000-0006-0000-2500-00000E000000}">
      <text>
        <r>
          <rPr>
            <b/>
            <sz val="10"/>
            <color indexed="81"/>
            <rFont val="Arial"/>
            <family val="2"/>
          </rPr>
          <t>Seleccione, de la lista desplegable, el tipo de acumulación</t>
        </r>
      </text>
    </comment>
    <comment ref="L14" authorId="1" shapeId="0" xr:uid="{00000000-0006-0000-25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5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5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500-000012000000}">
      <text>
        <r>
          <rPr>
            <sz val="9"/>
            <color indexed="81"/>
            <rFont val="Tahoma"/>
            <family val="2"/>
          </rPr>
          <t>Escriba el año de la vigencia del indicador. Esto es, el año para el que calucla las metas.  Ejemplo: 2021</t>
        </r>
      </text>
    </comment>
    <comment ref="C23" authorId="0" shapeId="0" xr:uid="{00000000-0006-0000-25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5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5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500-000016000000}">
      <text>
        <r>
          <rPr>
            <sz val="9"/>
            <color indexed="81"/>
            <rFont val="Tahoma"/>
            <family val="2"/>
          </rPr>
          <t>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25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5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500-000019000000}">
      <text>
        <r>
          <rPr>
            <b/>
            <sz val="12"/>
            <color indexed="81"/>
            <rFont val="Tahoma"/>
            <family val="2"/>
          </rPr>
          <t>Diligencie los datos solicitados de la persona que será responsable del área para el indicador.</t>
        </r>
      </text>
    </comment>
    <comment ref="L34" authorId="2" shapeId="0" xr:uid="{00000000-0006-0000-2500-00001A000000}">
      <text>
        <r>
          <rPr>
            <b/>
            <sz val="12"/>
            <color indexed="81"/>
            <rFont val="Tahoma"/>
            <family val="2"/>
          </rPr>
          <t>Este espacio lo diligenciará la Oficina Asesora de Planeación</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 authorId="0" shapeId="0" xr:uid="{00000000-0006-0000-2800-000001000000}">
      <text>
        <r>
          <rPr>
            <b/>
            <sz val="9"/>
            <color indexed="81"/>
            <rFont val="Tahoma"/>
            <family val="2"/>
          </rPr>
          <t>A.C.B.S.</t>
        </r>
        <r>
          <rPr>
            <sz val="9"/>
            <color indexed="81"/>
            <rFont val="Tahoma"/>
            <family val="2"/>
          </rPr>
          <t xml:space="preserve">
Se deberìa tener en cuenta otros medios por los que se hace la mediciòn, como publicaciòn de piezas?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900-000001000000}">
      <text>
        <r>
          <rPr>
            <b/>
            <sz val="9"/>
            <color indexed="81"/>
            <rFont val="Arial"/>
            <family val="2"/>
          </rPr>
          <t>Describa el nombre del indicador</t>
        </r>
      </text>
    </comment>
    <comment ref="L7" authorId="1" shapeId="0" xr:uid="{00000000-0006-0000-29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900-000003000000}">
      <text>
        <r>
          <rPr>
            <b/>
            <sz val="12"/>
            <color indexed="81"/>
            <rFont val="Tahoma"/>
            <family val="2"/>
          </rPr>
          <t>Seleccione al menos un objetivo estratégico al cual le contribuya el indicador</t>
        </r>
      </text>
    </comment>
    <comment ref="L9" authorId="1" shapeId="0" xr:uid="{00000000-0006-0000-29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900-000005000000}">
      <text>
        <r>
          <rPr>
            <b/>
            <sz val="9"/>
            <color indexed="81"/>
            <rFont val="Arial"/>
            <family val="2"/>
          </rPr>
          <t>Seleccione el proceso que el indicador permite medir</t>
        </r>
      </text>
    </comment>
    <comment ref="L10" authorId="1" shapeId="0" xr:uid="{00000000-0006-0000-29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900-000007000000}">
      <text>
        <r>
          <rPr>
            <b/>
            <sz val="9"/>
            <color indexed="81"/>
            <rFont val="Arial"/>
            <family val="2"/>
          </rPr>
          <t>Seleccione que tipo de indicador es el que está formulando</t>
        </r>
      </text>
    </comment>
    <comment ref="L11" authorId="2" shapeId="0" xr:uid="{00000000-0006-0000-29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900-000009000000}">
      <text>
        <r>
          <rPr>
            <b/>
            <sz val="9"/>
            <color indexed="81"/>
            <rFont val="Arial"/>
            <family val="2"/>
          </rPr>
          <t>Describa la forma o procedimiento para realizar la medición del indicador</t>
        </r>
      </text>
    </comment>
    <comment ref="L12" authorId="1" shapeId="0" xr:uid="{00000000-0006-0000-29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900-00000B000000}">
      <text>
        <r>
          <rPr>
            <b/>
            <sz val="9"/>
            <color indexed="81"/>
            <rFont val="Arial"/>
            <family val="2"/>
          </rPr>
          <t>Amplíe, si es necesario, la información de las fuentes de información. Ejemplo DANE - Encuesta Nacional de Hogares 2020</t>
        </r>
      </text>
    </comment>
    <comment ref="L13" authorId="2" shapeId="0" xr:uid="{00000000-0006-0000-2900-00000C000000}">
      <text>
        <r>
          <rPr>
            <sz val="12"/>
            <color indexed="81"/>
            <rFont val="Tahoma"/>
            <family val="2"/>
          </rPr>
          <t xml:space="preserve">Especifique la unidad de medida del indicador: Ejemplo: Número, personas, porcentaje…
</t>
        </r>
      </text>
    </comment>
    <comment ref="B14" authorId="0" shapeId="0" xr:uid="{00000000-0006-0000-2900-00000D000000}">
      <text>
        <r>
          <rPr>
            <b/>
            <sz val="10"/>
            <color indexed="81"/>
            <rFont val="Arial"/>
            <family val="2"/>
          </rPr>
          <t>Seleccione la periodicidad con que se realizará la medición</t>
        </r>
      </text>
    </comment>
    <comment ref="D14" authorId="0" shapeId="0" xr:uid="{00000000-0006-0000-2900-00000E000000}">
      <text>
        <r>
          <rPr>
            <b/>
            <sz val="10"/>
            <color indexed="81"/>
            <rFont val="Arial"/>
            <family val="2"/>
          </rPr>
          <t>Seleccione, de la lista desplegable, el tipo de acumulación</t>
        </r>
      </text>
    </comment>
    <comment ref="L14" authorId="1" shapeId="0" xr:uid="{00000000-0006-0000-29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9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900-000011000000}">
      <text>
        <r>
          <rPr>
            <sz val="9"/>
            <color indexed="81"/>
            <rFont val="Tahoma"/>
            <family val="2"/>
          </rPr>
          <t xml:space="preserve">Deje este espacio en blanco. Esta sección hace parte de un filtro de calidad de la Oficina de
Planeación
</t>
        </r>
      </text>
    </comment>
    <comment ref="B23" authorId="2" shapeId="0" xr:uid="{00000000-0006-0000-2900-000012000000}">
      <text>
        <r>
          <rPr>
            <sz val="9"/>
            <color indexed="81"/>
            <rFont val="Tahoma"/>
            <family val="2"/>
          </rPr>
          <t>Escriba el año de la vigencia del indicador. Esto es, el año para el que calcula las metas.  Ejemplo: 2021</t>
        </r>
      </text>
    </comment>
    <comment ref="C23" authorId="0" shapeId="0" xr:uid="{00000000-0006-0000-29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9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900-000015000000}">
      <text>
        <r>
          <rPr>
            <sz val="9"/>
            <color indexed="81"/>
            <rFont val="Tahoma"/>
            <family val="2"/>
          </rPr>
          <t xml:space="preserve">Deje este espacio en blanco. Esta sección hace parte de un filtro de calidad de la Oficina de Planeación
</t>
        </r>
      </text>
    </comment>
    <comment ref="L23" authorId="2" shapeId="0" xr:uid="{00000000-0006-0000-29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9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9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900-000019000000}">
      <text>
        <r>
          <rPr>
            <b/>
            <sz val="12"/>
            <color indexed="81"/>
            <rFont val="Tahoma"/>
            <family val="2"/>
          </rPr>
          <t>Diligencie los datos solicitados de la persona que será responsable del área para el indicador.</t>
        </r>
      </text>
    </comment>
    <comment ref="L34" authorId="2" shapeId="0" xr:uid="{00000000-0006-0000-2900-00001A000000}">
      <text>
        <r>
          <rPr>
            <b/>
            <sz val="12"/>
            <color indexed="81"/>
            <rFont val="Tahoma"/>
            <family val="2"/>
          </rPr>
          <t>Este espacio lo diligenciará la Oficina Asesora de Planeación</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A00-000001000000}">
      <text>
        <r>
          <rPr>
            <b/>
            <sz val="9"/>
            <color indexed="81"/>
            <rFont val="Arial"/>
            <family val="2"/>
          </rPr>
          <t>Describa el nombre del indicador</t>
        </r>
      </text>
    </comment>
    <comment ref="L7" authorId="1" shapeId="0" xr:uid="{00000000-0006-0000-2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A00-000003000000}">
      <text>
        <r>
          <rPr>
            <b/>
            <sz val="12"/>
            <color indexed="81"/>
            <rFont val="Tahoma"/>
            <family val="2"/>
          </rPr>
          <t>Seleccione al menos un objetivo estratégico al cual le contribuya el indicador</t>
        </r>
      </text>
    </comment>
    <comment ref="L9" authorId="1" shapeId="0" xr:uid="{00000000-0006-0000-2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A00-000005000000}">
      <text>
        <r>
          <rPr>
            <b/>
            <sz val="9"/>
            <color indexed="81"/>
            <rFont val="Arial"/>
            <family val="2"/>
          </rPr>
          <t>Seleccione el proceso que el indicador permite medir</t>
        </r>
      </text>
    </comment>
    <comment ref="L10" authorId="1" shapeId="0" xr:uid="{00000000-0006-0000-2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A00-000007000000}">
      <text>
        <r>
          <rPr>
            <b/>
            <sz val="9"/>
            <color indexed="81"/>
            <rFont val="Arial"/>
            <family val="2"/>
          </rPr>
          <t>Seleccione que tipo de indicador es el que está formulando</t>
        </r>
      </text>
    </comment>
    <comment ref="L11" authorId="2" shapeId="0" xr:uid="{00000000-0006-0000-2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A00-000009000000}">
      <text>
        <r>
          <rPr>
            <b/>
            <sz val="9"/>
            <color indexed="81"/>
            <rFont val="Arial"/>
            <family val="2"/>
          </rPr>
          <t>Describa la forma o procedimiento para realizar la medición del indicador</t>
        </r>
      </text>
    </comment>
    <comment ref="L12" authorId="1" shapeId="0" xr:uid="{00000000-0006-0000-2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A00-00000B000000}">
      <text>
        <r>
          <rPr>
            <b/>
            <sz val="9"/>
            <color indexed="81"/>
            <rFont val="Arial"/>
            <family val="2"/>
          </rPr>
          <t>Amplíe, si es necesario, la información de las fuentes de información. Ejemplo DANE - Encuesta Nacional de Hogares 2020</t>
        </r>
      </text>
    </comment>
    <comment ref="L13" authorId="2" shapeId="0" xr:uid="{00000000-0006-0000-2A00-00000C000000}">
      <text>
        <r>
          <rPr>
            <sz val="12"/>
            <color indexed="81"/>
            <rFont val="Tahoma"/>
            <family val="2"/>
          </rPr>
          <t xml:space="preserve">Especifique la unidad de medida del indicador: Ejemplo: Número, personas, porcentaje…
</t>
        </r>
      </text>
    </comment>
    <comment ref="B14" authorId="0" shapeId="0" xr:uid="{00000000-0006-0000-2A00-00000D000000}">
      <text>
        <r>
          <rPr>
            <b/>
            <sz val="10"/>
            <color indexed="81"/>
            <rFont val="Arial"/>
            <family val="2"/>
          </rPr>
          <t>Seleccione la periodicidad con que se realizará la medición</t>
        </r>
      </text>
    </comment>
    <comment ref="D14" authorId="0" shapeId="0" xr:uid="{00000000-0006-0000-2A00-00000E000000}">
      <text>
        <r>
          <rPr>
            <b/>
            <sz val="10"/>
            <color indexed="81"/>
            <rFont val="Arial"/>
            <family val="2"/>
          </rPr>
          <t>Seleccione, de la lista desplegable, el tipo de acumulación</t>
        </r>
      </text>
    </comment>
    <comment ref="L14" authorId="1" shapeId="0" xr:uid="{00000000-0006-0000-2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A00-000011000000}">
      <text>
        <r>
          <rPr>
            <sz val="9"/>
            <color indexed="81"/>
            <rFont val="Tahoma"/>
            <family val="2"/>
          </rPr>
          <t xml:space="preserve">Deje este espacio en blanco. Esta sección hace parte de un filtro de calidad de la Oficina de
Planeación
</t>
        </r>
      </text>
    </comment>
    <comment ref="B23" authorId="2" shapeId="0" xr:uid="{00000000-0006-0000-2A00-000012000000}">
      <text>
        <r>
          <rPr>
            <sz val="9"/>
            <color indexed="81"/>
            <rFont val="Tahoma"/>
            <family val="2"/>
          </rPr>
          <t>Escriba el año de la vigencia del indicador. Esto es, el año para el que calcula las metas.  Ejemplo: 2021</t>
        </r>
      </text>
    </comment>
    <comment ref="C23" authorId="0" shapeId="0" xr:uid="{00000000-0006-0000-2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A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A00-000015000000}">
      <text>
        <r>
          <rPr>
            <sz val="9"/>
            <color indexed="81"/>
            <rFont val="Tahoma"/>
            <family val="2"/>
          </rPr>
          <t xml:space="preserve">Deje este espacio en blanco. Esta sección hace parte de un filtro de calidad de la Oficina de Planeación
</t>
        </r>
      </text>
    </comment>
    <comment ref="L23" authorId="2" shapeId="0" xr:uid="{00000000-0006-0000-2A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A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A00-000019000000}">
      <text>
        <r>
          <rPr>
            <b/>
            <sz val="12"/>
            <color indexed="81"/>
            <rFont val="Tahoma"/>
            <family val="2"/>
          </rPr>
          <t>Diligencie los datos solicitados de la persona que será responsable del área para el indicador.</t>
        </r>
      </text>
    </comment>
    <comment ref="L34" authorId="2" shapeId="0" xr:uid="{00000000-0006-0000-2A00-00001A000000}">
      <text>
        <r>
          <rPr>
            <b/>
            <sz val="12"/>
            <color indexed="81"/>
            <rFont val="Tahoma"/>
            <family val="2"/>
          </rPr>
          <t>Este espacio lo diligenciará la Oficina Asesora de Planeación</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B00-000001000000}">
      <text>
        <r>
          <rPr>
            <b/>
            <sz val="9"/>
            <color indexed="81"/>
            <rFont val="Arial"/>
            <family val="2"/>
          </rPr>
          <t>Describa el nombre del indicador</t>
        </r>
      </text>
    </comment>
    <comment ref="L7" authorId="1" shapeId="0" xr:uid="{00000000-0006-0000-2B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B00-000003000000}">
      <text>
        <r>
          <rPr>
            <b/>
            <sz val="12"/>
            <color indexed="81"/>
            <rFont val="Tahoma"/>
            <family val="2"/>
          </rPr>
          <t>Seleccione al menos un objetivo estratégico al cual le contribuya el indicador</t>
        </r>
      </text>
    </comment>
    <comment ref="L9" authorId="1" shapeId="0" xr:uid="{00000000-0006-0000-2B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B00-000005000000}">
      <text>
        <r>
          <rPr>
            <b/>
            <sz val="9"/>
            <color indexed="81"/>
            <rFont val="Arial"/>
            <family val="2"/>
          </rPr>
          <t>Seleccione el proceso que el indicador permite medir</t>
        </r>
      </text>
    </comment>
    <comment ref="L10" authorId="1" shapeId="0" xr:uid="{00000000-0006-0000-2B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B00-000007000000}">
      <text>
        <r>
          <rPr>
            <b/>
            <sz val="9"/>
            <color indexed="81"/>
            <rFont val="Arial"/>
            <family val="2"/>
          </rPr>
          <t>Seleccione que tipo de indicador es el que está formulando</t>
        </r>
      </text>
    </comment>
    <comment ref="L11" authorId="2" shapeId="0" xr:uid="{00000000-0006-0000-2B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B00-000009000000}">
      <text>
        <r>
          <rPr>
            <b/>
            <sz val="9"/>
            <color indexed="81"/>
            <rFont val="Arial"/>
            <family val="2"/>
          </rPr>
          <t>Describa la forma o procedimiento para realizar la medición del indicador</t>
        </r>
      </text>
    </comment>
    <comment ref="L12" authorId="1" shapeId="0" xr:uid="{00000000-0006-0000-2B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B00-00000B000000}">
      <text>
        <r>
          <rPr>
            <b/>
            <sz val="9"/>
            <color indexed="81"/>
            <rFont val="Arial"/>
            <family val="2"/>
          </rPr>
          <t>Amplíe, si es necesario, la información de las fuentes de información. Ejemplo DANE - Encuesta Nacional de Hogares 2020</t>
        </r>
      </text>
    </comment>
    <comment ref="L13" authorId="2" shapeId="0" xr:uid="{00000000-0006-0000-2B00-00000C000000}">
      <text>
        <r>
          <rPr>
            <sz val="12"/>
            <color indexed="81"/>
            <rFont val="Tahoma"/>
            <family val="2"/>
          </rPr>
          <t xml:space="preserve">Especifique la unidad de medida del indicador: Ejemplo: Número, personas, porcentaje…
</t>
        </r>
      </text>
    </comment>
    <comment ref="B14" authorId="0" shapeId="0" xr:uid="{00000000-0006-0000-2B00-00000D000000}">
      <text>
        <r>
          <rPr>
            <b/>
            <sz val="10"/>
            <color indexed="81"/>
            <rFont val="Arial"/>
            <family val="2"/>
          </rPr>
          <t>Seleccione la periodicidad con que se realizará la medición</t>
        </r>
      </text>
    </comment>
    <comment ref="D14" authorId="0" shapeId="0" xr:uid="{00000000-0006-0000-2B00-00000E000000}">
      <text>
        <r>
          <rPr>
            <b/>
            <sz val="10"/>
            <color indexed="81"/>
            <rFont val="Arial"/>
            <family val="2"/>
          </rPr>
          <t>Seleccione, de la lista desplegable, el tipo de acumulación</t>
        </r>
      </text>
    </comment>
    <comment ref="L14" authorId="1" shapeId="0" xr:uid="{00000000-0006-0000-2B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B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B00-000011000000}">
      <text>
        <r>
          <rPr>
            <sz val="9"/>
            <color indexed="81"/>
            <rFont val="Tahoma"/>
            <family val="2"/>
          </rPr>
          <t xml:space="preserve">Deje este espacio en blanco. Esta sección hace parte de un filtro de calidad de la Oficina de
Planeación
</t>
        </r>
      </text>
    </comment>
    <comment ref="B23" authorId="2" shapeId="0" xr:uid="{00000000-0006-0000-2B00-000012000000}">
      <text>
        <r>
          <rPr>
            <sz val="9"/>
            <color indexed="81"/>
            <rFont val="Tahoma"/>
            <family val="2"/>
          </rPr>
          <t>Escriba el año de la vigencia del indicador. Esto es, el año para el que calcula las metas.  Ejemplo: 2021</t>
        </r>
      </text>
    </comment>
    <comment ref="C23" authorId="0" shapeId="0" xr:uid="{00000000-0006-0000-2B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B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B00-000015000000}">
      <text>
        <r>
          <rPr>
            <sz val="9"/>
            <color indexed="81"/>
            <rFont val="Tahoma"/>
            <family val="2"/>
          </rPr>
          <t xml:space="preserve">Deje este espacio en blanco. Esta sección hace parte de un filtro de calidad de la Oficina de Planeación
</t>
        </r>
      </text>
    </comment>
    <comment ref="L23" authorId="2" shapeId="0" xr:uid="{00000000-0006-0000-2B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B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B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B00-000019000000}">
      <text>
        <r>
          <rPr>
            <b/>
            <sz val="12"/>
            <color indexed="81"/>
            <rFont val="Tahoma"/>
            <family val="2"/>
          </rPr>
          <t>Diligencie los datos solicitados de la persona que será responsable del área para el indicador.</t>
        </r>
      </text>
    </comment>
    <comment ref="L34" authorId="2" shapeId="0" xr:uid="{00000000-0006-0000-2B00-00001A000000}">
      <text>
        <r>
          <rPr>
            <b/>
            <sz val="12"/>
            <color indexed="81"/>
            <rFont val="Tahoma"/>
            <family val="2"/>
          </rPr>
          <t>Este espacio lo diligenciará la Oficina Asesora de Planeación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400-000001000000}">
      <text>
        <r>
          <rPr>
            <b/>
            <sz val="9"/>
            <color indexed="81"/>
            <rFont val="Arial"/>
            <family val="2"/>
          </rPr>
          <t>Describa el nombre del indicador</t>
        </r>
      </text>
    </comment>
    <comment ref="L7" authorId="1" shapeId="0" xr:uid="{00000000-0006-0000-04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400-000003000000}">
      <text>
        <r>
          <rPr>
            <b/>
            <sz val="12"/>
            <color indexed="81"/>
            <rFont val="Tahoma"/>
            <family val="2"/>
          </rPr>
          <t>Seleccione al menos un objetivo estratégico al cual le contribuya el indicador</t>
        </r>
      </text>
    </comment>
    <comment ref="L9" authorId="1" shapeId="0" xr:uid="{00000000-0006-0000-04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400-000005000000}">
      <text>
        <r>
          <rPr>
            <b/>
            <sz val="9"/>
            <color indexed="81"/>
            <rFont val="Arial"/>
            <family val="2"/>
          </rPr>
          <t>Seleccione el proceso que el indicador permite medir</t>
        </r>
      </text>
    </comment>
    <comment ref="L10" authorId="1" shapeId="0" xr:uid="{00000000-0006-0000-04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400-000007000000}">
      <text>
        <r>
          <rPr>
            <b/>
            <sz val="9"/>
            <color indexed="81"/>
            <rFont val="Arial"/>
            <family val="2"/>
          </rPr>
          <t>Seleccione que tipo de indicador es el que está formulando</t>
        </r>
      </text>
    </comment>
    <comment ref="L11" authorId="2" shapeId="0" xr:uid="{00000000-0006-0000-04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400-000009000000}">
      <text>
        <r>
          <rPr>
            <b/>
            <sz val="9"/>
            <color indexed="81"/>
            <rFont val="Arial"/>
            <family val="2"/>
          </rPr>
          <t>Describa la forma o procedimiento para realizar la medición del indicador</t>
        </r>
      </text>
    </comment>
    <comment ref="L12" authorId="1" shapeId="0" xr:uid="{00000000-0006-0000-04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400-00000B000000}">
      <text>
        <r>
          <rPr>
            <b/>
            <sz val="9"/>
            <color indexed="81"/>
            <rFont val="Arial"/>
            <family val="2"/>
          </rPr>
          <t>Amplíe, si es necesario, la información de las fuentes de información. Ejemplo DANE - Encuesta Nacional de Hogares 2020</t>
        </r>
      </text>
    </comment>
    <comment ref="L13" authorId="2" shapeId="0" xr:uid="{00000000-0006-0000-0400-00000C000000}">
      <text>
        <r>
          <rPr>
            <sz val="12"/>
            <color indexed="81"/>
            <rFont val="Tahoma"/>
            <family val="2"/>
          </rPr>
          <t xml:space="preserve">Especificque la unidad de medida del indicador: Ejemplo: Número, personas, procentaje…
</t>
        </r>
      </text>
    </comment>
    <comment ref="B14" authorId="0" shapeId="0" xr:uid="{00000000-0006-0000-0400-00000D000000}">
      <text>
        <r>
          <rPr>
            <b/>
            <sz val="10"/>
            <color indexed="81"/>
            <rFont val="Arial"/>
            <family val="2"/>
          </rPr>
          <t>Seleccione la periodicidad con que se realizará la medición</t>
        </r>
      </text>
    </comment>
    <comment ref="D14" authorId="0" shapeId="0" xr:uid="{00000000-0006-0000-0400-00000E000000}">
      <text>
        <r>
          <rPr>
            <b/>
            <sz val="10"/>
            <color indexed="81"/>
            <rFont val="Arial"/>
            <family val="2"/>
          </rPr>
          <t>Seleccione, de la lista desplegable, el tipo de acumulación</t>
        </r>
      </text>
    </comment>
    <comment ref="L14" authorId="1" shapeId="0" xr:uid="{00000000-0006-0000-04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4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4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400-000012000000}">
      <text>
        <r>
          <rPr>
            <sz val="9"/>
            <color indexed="81"/>
            <rFont val="Tahoma"/>
            <family val="2"/>
          </rPr>
          <t>Escriba el año de la vigencia del indicador. Esto es, el año para el que calucla las metas.  Ejemplo: 2021</t>
        </r>
      </text>
    </comment>
    <comment ref="C23" authorId="0" shapeId="0" xr:uid="{00000000-0006-0000-04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4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04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4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04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4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400-000019000000}">
      <text>
        <r>
          <rPr>
            <b/>
            <sz val="12"/>
            <color indexed="81"/>
            <rFont val="Tahoma"/>
            <family val="2"/>
          </rPr>
          <t>Diligencie los datos solicitados de la persona que será responsable del área para el indicador.</t>
        </r>
      </text>
    </comment>
    <comment ref="L34" authorId="2" shapeId="0" xr:uid="{00000000-0006-0000-0400-00001A000000}">
      <text>
        <r>
          <rPr>
            <b/>
            <sz val="12"/>
            <color indexed="81"/>
            <rFont val="Tahoma"/>
            <family val="2"/>
          </rPr>
          <t>Este espacio lo diligenciará la Oficina Asesora de Planeación</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C00-000001000000}">
      <text>
        <r>
          <rPr>
            <b/>
            <sz val="9"/>
            <color indexed="81"/>
            <rFont val="Arial"/>
            <family val="2"/>
          </rPr>
          <t>Describa el nombre del indicador</t>
        </r>
      </text>
    </comment>
    <comment ref="L7" authorId="1" shapeId="0" xr:uid="{00000000-0006-0000-2C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C00-000003000000}">
      <text>
        <r>
          <rPr>
            <b/>
            <sz val="12"/>
            <color indexed="81"/>
            <rFont val="Tahoma"/>
            <family val="2"/>
          </rPr>
          <t>Seleccione al menos un objetivo estratégico al cual le contribuya el indicador</t>
        </r>
      </text>
    </comment>
    <comment ref="L9" authorId="1" shapeId="0" xr:uid="{00000000-0006-0000-2C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C00-000005000000}">
      <text>
        <r>
          <rPr>
            <b/>
            <sz val="9"/>
            <color indexed="81"/>
            <rFont val="Arial"/>
            <family val="2"/>
          </rPr>
          <t>Seleccione el proceso que el indicador permite medir</t>
        </r>
      </text>
    </comment>
    <comment ref="L10" authorId="1" shapeId="0" xr:uid="{00000000-0006-0000-2C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C00-000007000000}">
      <text>
        <r>
          <rPr>
            <b/>
            <sz val="9"/>
            <color indexed="81"/>
            <rFont val="Arial"/>
            <family val="2"/>
          </rPr>
          <t>Seleccione que tipo de indicador es el que está formulando</t>
        </r>
      </text>
    </comment>
    <comment ref="L11" authorId="2" shapeId="0" xr:uid="{00000000-0006-0000-2C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C00-000009000000}">
      <text>
        <r>
          <rPr>
            <b/>
            <sz val="9"/>
            <color indexed="81"/>
            <rFont val="Arial"/>
            <family val="2"/>
          </rPr>
          <t>Describa la forma o procedimiento para realizar la medición del indicador</t>
        </r>
      </text>
    </comment>
    <comment ref="L12" authorId="1" shapeId="0" xr:uid="{00000000-0006-0000-2C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C00-00000B000000}">
      <text>
        <r>
          <rPr>
            <b/>
            <sz val="9"/>
            <color indexed="81"/>
            <rFont val="Arial"/>
            <family val="2"/>
          </rPr>
          <t>Amplíe, si es necesario, la información de las fuentes de información. Ejemplo DANE - Encuesta Nacional de Hogares 2020</t>
        </r>
      </text>
    </comment>
    <comment ref="L13" authorId="2" shapeId="0" xr:uid="{00000000-0006-0000-2C00-00000C000000}">
      <text>
        <r>
          <rPr>
            <sz val="12"/>
            <color indexed="81"/>
            <rFont val="Tahoma"/>
            <family val="2"/>
          </rPr>
          <t xml:space="preserve">Especificque la unidad de medida del indicador: Ejemplo: Número, personas, procentaje…
</t>
        </r>
      </text>
    </comment>
    <comment ref="B14" authorId="0" shapeId="0" xr:uid="{00000000-0006-0000-2C00-00000D000000}">
      <text>
        <r>
          <rPr>
            <b/>
            <sz val="10"/>
            <color indexed="81"/>
            <rFont val="Arial"/>
            <family val="2"/>
          </rPr>
          <t>Seleccione la periodicidad con que se realizará la medición</t>
        </r>
      </text>
    </comment>
    <comment ref="D14" authorId="0" shapeId="0" xr:uid="{00000000-0006-0000-2C00-00000E000000}">
      <text>
        <r>
          <rPr>
            <b/>
            <sz val="10"/>
            <color indexed="81"/>
            <rFont val="Arial"/>
            <family val="2"/>
          </rPr>
          <t>Seleccione, de la lista desplegable, el tipo de acumulación</t>
        </r>
      </text>
    </comment>
    <comment ref="L14" authorId="1" shapeId="0" xr:uid="{00000000-0006-0000-2C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C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C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C00-000012000000}">
      <text>
        <r>
          <rPr>
            <sz val="9"/>
            <color indexed="81"/>
            <rFont val="Tahoma"/>
            <family val="2"/>
          </rPr>
          <t>Escriba el año de la vigencia del indicador. Esto es, el año para el que calucla las metas.  Ejemplo: 2021</t>
        </r>
      </text>
    </comment>
    <comment ref="C23" authorId="0" shapeId="0" xr:uid="{00000000-0006-0000-2C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C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C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C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2C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C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C00-000019000000}">
      <text>
        <r>
          <rPr>
            <b/>
            <sz val="12"/>
            <color indexed="81"/>
            <rFont val="Tahoma"/>
            <family val="2"/>
          </rPr>
          <t>Diligencie los datos solicitados de la persona que será responsable del área para el indicador.</t>
        </r>
      </text>
    </comment>
    <comment ref="L34" authorId="2" shapeId="0" xr:uid="{00000000-0006-0000-2C00-00001A000000}">
      <text>
        <r>
          <rPr>
            <b/>
            <sz val="12"/>
            <color indexed="81"/>
            <rFont val="Tahoma"/>
            <family val="2"/>
          </rPr>
          <t>Este espacio lo diligenciará la Oficina Asesora de Planeación</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D00-000001000000}">
      <text>
        <r>
          <rPr>
            <b/>
            <sz val="9"/>
            <color indexed="81"/>
            <rFont val="Arial"/>
            <family val="2"/>
          </rPr>
          <t>Describa el nombre del indicador</t>
        </r>
      </text>
    </comment>
    <comment ref="L7" authorId="1" shapeId="0" xr:uid="{00000000-0006-0000-2D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D00-000003000000}">
      <text>
        <r>
          <rPr>
            <b/>
            <sz val="12"/>
            <color indexed="81"/>
            <rFont val="Tahoma"/>
            <family val="2"/>
          </rPr>
          <t>Seleccione al menos un objetivo estratégico al cual le contribuya el indicador</t>
        </r>
      </text>
    </comment>
    <comment ref="L9" authorId="1" shapeId="0" xr:uid="{00000000-0006-0000-2D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D00-000005000000}">
      <text>
        <r>
          <rPr>
            <b/>
            <sz val="9"/>
            <color indexed="81"/>
            <rFont val="Arial"/>
            <family val="2"/>
          </rPr>
          <t>Seleccione el proceso que el indicador permite medir</t>
        </r>
      </text>
    </comment>
    <comment ref="L10" authorId="1" shapeId="0" xr:uid="{00000000-0006-0000-2D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D00-000007000000}">
      <text>
        <r>
          <rPr>
            <b/>
            <sz val="9"/>
            <color indexed="81"/>
            <rFont val="Arial"/>
            <family val="2"/>
          </rPr>
          <t>Seleccione que tipo de indicador es el que está formulando</t>
        </r>
      </text>
    </comment>
    <comment ref="L11" authorId="2" shapeId="0" xr:uid="{00000000-0006-0000-2D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D00-000009000000}">
      <text>
        <r>
          <rPr>
            <b/>
            <sz val="9"/>
            <color indexed="81"/>
            <rFont val="Arial"/>
            <family val="2"/>
          </rPr>
          <t>Describa la forma o procedimiento para realizar la medición del indicador</t>
        </r>
      </text>
    </comment>
    <comment ref="L12" authorId="1" shapeId="0" xr:uid="{00000000-0006-0000-2D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D00-00000B000000}">
      <text>
        <r>
          <rPr>
            <b/>
            <sz val="9"/>
            <color indexed="81"/>
            <rFont val="Arial"/>
            <family val="2"/>
          </rPr>
          <t>Amplíe, si es necesario, la información de las fuentes de información. Ejemplo DANE - Encuesta Nacional de Hogares 2020</t>
        </r>
      </text>
    </comment>
    <comment ref="L13" authorId="2" shapeId="0" xr:uid="{00000000-0006-0000-2D00-00000C000000}">
      <text>
        <r>
          <rPr>
            <sz val="12"/>
            <color indexed="81"/>
            <rFont val="Tahoma"/>
            <family val="2"/>
          </rPr>
          <t xml:space="preserve">Especificque la unidad de medida del indicador: Ejemplo: Número, personas, procentaje…
</t>
        </r>
      </text>
    </comment>
    <comment ref="B14" authorId="0" shapeId="0" xr:uid="{00000000-0006-0000-2D00-00000D000000}">
      <text>
        <r>
          <rPr>
            <b/>
            <sz val="10"/>
            <color indexed="81"/>
            <rFont val="Arial"/>
            <family val="2"/>
          </rPr>
          <t>Seleccione la periodicidad con que se realizará la medición</t>
        </r>
      </text>
    </comment>
    <comment ref="D14" authorId="0" shapeId="0" xr:uid="{00000000-0006-0000-2D00-00000E000000}">
      <text>
        <r>
          <rPr>
            <b/>
            <sz val="10"/>
            <color indexed="81"/>
            <rFont val="Arial"/>
            <family val="2"/>
          </rPr>
          <t>Seleccione, de la lista desplegable, el tipo de acumulación</t>
        </r>
      </text>
    </comment>
    <comment ref="L14" authorId="1" shapeId="0" xr:uid="{00000000-0006-0000-2D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D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D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D00-000012000000}">
      <text>
        <r>
          <rPr>
            <sz val="9"/>
            <color indexed="81"/>
            <rFont val="Tahoma"/>
            <family val="2"/>
          </rPr>
          <t>Escriba el año de la vigencia del indicador. Esto es, el año para el que calucla las metas.  Ejemplo: 2021</t>
        </r>
      </text>
    </comment>
    <comment ref="C23" authorId="0" shapeId="0" xr:uid="{00000000-0006-0000-2D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D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D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D00-000016000000}">
      <text>
        <r>
          <rPr>
            <sz val="9"/>
            <color indexed="81"/>
            <rFont val="Tahoma"/>
            <family val="2"/>
          </rPr>
          <t xml:space="preserve">
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2D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D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D00-000019000000}">
      <text>
        <r>
          <rPr>
            <b/>
            <sz val="12"/>
            <color indexed="81"/>
            <rFont val="Tahoma"/>
            <family val="2"/>
          </rPr>
          <t>Diligencie los datos solicitados de la persona que será responsable del área para el indicador.</t>
        </r>
      </text>
    </comment>
    <comment ref="L34" authorId="2" shapeId="0" xr:uid="{00000000-0006-0000-2D00-00001A000000}">
      <text>
        <r>
          <rPr>
            <b/>
            <sz val="12"/>
            <color indexed="81"/>
            <rFont val="Tahoma"/>
            <family val="2"/>
          </rPr>
          <t>Este espacio lo diligenciará la Oficina Asesora de Planeación</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E00-000001000000}">
      <text>
        <r>
          <rPr>
            <b/>
            <sz val="9"/>
            <color indexed="81"/>
            <rFont val="Arial"/>
            <family val="2"/>
          </rPr>
          <t>Describa el nombre del indicador</t>
        </r>
      </text>
    </comment>
    <comment ref="L7" authorId="1" shapeId="0" xr:uid="{00000000-0006-0000-2E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E00-000003000000}">
      <text>
        <r>
          <rPr>
            <b/>
            <sz val="12"/>
            <color indexed="81"/>
            <rFont val="Tahoma"/>
            <family val="2"/>
          </rPr>
          <t>Seleccione al menos un objetivo estratégico al cual le contribuya el indicador</t>
        </r>
      </text>
    </comment>
    <comment ref="L9" authorId="1" shapeId="0" xr:uid="{00000000-0006-0000-2E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E00-000005000000}">
      <text>
        <r>
          <rPr>
            <b/>
            <sz val="9"/>
            <color indexed="81"/>
            <rFont val="Arial"/>
            <family val="2"/>
          </rPr>
          <t>Seleccione el proceso que el indicador permite medir</t>
        </r>
      </text>
    </comment>
    <comment ref="L10" authorId="1" shapeId="0" xr:uid="{00000000-0006-0000-2E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E00-000007000000}">
      <text>
        <r>
          <rPr>
            <b/>
            <sz val="9"/>
            <color indexed="81"/>
            <rFont val="Arial"/>
            <family val="2"/>
          </rPr>
          <t>Seleccione que tipo de indicador es el que está formulando</t>
        </r>
      </text>
    </comment>
    <comment ref="L11" authorId="2" shapeId="0" xr:uid="{00000000-0006-0000-2E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E00-000009000000}">
      <text>
        <r>
          <rPr>
            <b/>
            <sz val="9"/>
            <color indexed="81"/>
            <rFont val="Arial"/>
            <family val="2"/>
          </rPr>
          <t>Describa la forma o procedimiento para realizar la medición del indicador</t>
        </r>
      </text>
    </comment>
    <comment ref="L12" authorId="1" shapeId="0" xr:uid="{00000000-0006-0000-2E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E00-00000B000000}">
      <text>
        <r>
          <rPr>
            <b/>
            <sz val="9"/>
            <color indexed="81"/>
            <rFont val="Arial"/>
            <family val="2"/>
          </rPr>
          <t>Amplíe, si es necesario, la información de las fuentes de información. Ejemplo DANE - Encuesta Nacional de Hogares 2020</t>
        </r>
      </text>
    </comment>
    <comment ref="L13" authorId="2" shapeId="0" xr:uid="{00000000-0006-0000-2E00-00000C000000}">
      <text>
        <r>
          <rPr>
            <sz val="12"/>
            <color indexed="81"/>
            <rFont val="Tahoma"/>
            <family val="2"/>
          </rPr>
          <t xml:space="preserve">Especifique la unidad de medida del indicador: Ejemplo: Número, personas, porcentaje…
</t>
        </r>
      </text>
    </comment>
    <comment ref="B14" authorId="0" shapeId="0" xr:uid="{00000000-0006-0000-2E00-00000D000000}">
      <text>
        <r>
          <rPr>
            <b/>
            <sz val="10"/>
            <color indexed="81"/>
            <rFont val="Arial"/>
            <family val="2"/>
          </rPr>
          <t>Seleccione la periodicidad con que se realizará la medición</t>
        </r>
      </text>
    </comment>
    <comment ref="D14" authorId="0" shapeId="0" xr:uid="{00000000-0006-0000-2E00-00000E000000}">
      <text>
        <r>
          <rPr>
            <b/>
            <sz val="10"/>
            <color indexed="81"/>
            <rFont val="Arial"/>
            <family val="2"/>
          </rPr>
          <t>Seleccione, de la lista desplegable, el tipo de acumulación</t>
        </r>
      </text>
    </comment>
    <comment ref="L14" authorId="1" shapeId="0" xr:uid="{00000000-0006-0000-2E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E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E00-000011000000}">
      <text>
        <r>
          <rPr>
            <sz val="9"/>
            <color indexed="81"/>
            <rFont val="Tahoma"/>
            <family val="2"/>
          </rPr>
          <t xml:space="preserve">Deje este espacio en blanco. Esta sección hace parte de un filtro de calidad de la Oficina de
Planeación
</t>
        </r>
      </text>
    </comment>
    <comment ref="B23" authorId="2" shapeId="0" xr:uid="{00000000-0006-0000-2E00-000012000000}">
      <text>
        <r>
          <rPr>
            <sz val="9"/>
            <color indexed="81"/>
            <rFont val="Tahoma"/>
            <family val="2"/>
          </rPr>
          <t>Escriba el año de la vigencia del indicador. Esto es, el año para el que calcula las metas.  Ejemplo: 2021</t>
        </r>
      </text>
    </comment>
    <comment ref="C23" authorId="0" shapeId="0" xr:uid="{00000000-0006-0000-2E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2E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2E00-000015000000}">
      <text>
        <r>
          <rPr>
            <sz val="9"/>
            <color indexed="81"/>
            <rFont val="Tahoma"/>
            <family val="2"/>
          </rPr>
          <t xml:space="preserve">Deje este espacio en blanco. Esta sección hace parte de un filtro de calidad de la Oficina de Planeación
</t>
        </r>
      </text>
    </comment>
    <comment ref="L23" authorId="2" shapeId="0" xr:uid="{00000000-0006-0000-2E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2E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2E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E00-000019000000}">
      <text>
        <r>
          <rPr>
            <b/>
            <sz val="12"/>
            <color indexed="81"/>
            <rFont val="Tahoma"/>
            <family val="2"/>
          </rPr>
          <t>Diligencie los datos solicitados de la persona que será responsable del área para el indicador.</t>
        </r>
      </text>
    </comment>
    <comment ref="L34" authorId="2" shapeId="0" xr:uid="{00000000-0006-0000-2E00-00001A000000}">
      <text>
        <r>
          <rPr>
            <b/>
            <sz val="12"/>
            <color indexed="81"/>
            <rFont val="Tahoma"/>
            <family val="2"/>
          </rPr>
          <t>Este espacio lo diligenciará la Oficina Asesora de Planeación</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F00-000001000000}">
      <text>
        <r>
          <rPr>
            <b/>
            <sz val="9"/>
            <color indexed="81"/>
            <rFont val="Arial"/>
            <family val="2"/>
          </rPr>
          <t>Describa el nombre del indicador</t>
        </r>
      </text>
    </comment>
    <comment ref="L7" authorId="1" shapeId="0" xr:uid="{00000000-0006-0000-2F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F00-000003000000}">
      <text>
        <r>
          <rPr>
            <b/>
            <sz val="12"/>
            <color indexed="81"/>
            <rFont val="Tahoma"/>
            <family val="2"/>
          </rPr>
          <t>Seleccione al menos un objetivo estratégico al cual le contribuya el indicador</t>
        </r>
      </text>
    </comment>
    <comment ref="L9" authorId="1" shapeId="0" xr:uid="{00000000-0006-0000-2F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F00-000005000000}">
      <text>
        <r>
          <rPr>
            <b/>
            <sz val="9"/>
            <color indexed="81"/>
            <rFont val="Arial"/>
            <family val="2"/>
          </rPr>
          <t>Seleccione el proceso que el indicador permite medir</t>
        </r>
      </text>
    </comment>
    <comment ref="L10" authorId="1" shapeId="0" xr:uid="{00000000-0006-0000-2F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F00-000007000000}">
      <text>
        <r>
          <rPr>
            <b/>
            <sz val="9"/>
            <color indexed="81"/>
            <rFont val="Arial"/>
            <family val="2"/>
          </rPr>
          <t>Seleccione que tipo de indicador es el que está formulando</t>
        </r>
      </text>
    </comment>
    <comment ref="L11" authorId="2" shapeId="0" xr:uid="{00000000-0006-0000-2F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F00-000009000000}">
      <text>
        <r>
          <rPr>
            <b/>
            <sz val="9"/>
            <color indexed="81"/>
            <rFont val="Arial"/>
            <family val="2"/>
          </rPr>
          <t>Describa la forma o procedimiento para realizar la medición del indicador</t>
        </r>
      </text>
    </comment>
    <comment ref="L12" authorId="1" shapeId="0" xr:uid="{00000000-0006-0000-2F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F00-00000B000000}">
      <text>
        <r>
          <rPr>
            <b/>
            <sz val="9"/>
            <color indexed="81"/>
            <rFont val="Arial"/>
            <family val="2"/>
          </rPr>
          <t>Amplíe, si es necesario, la información de las fuentes de información. Ejemplo DANE - Encuesta Nacional de Hogares 2020</t>
        </r>
      </text>
    </comment>
    <comment ref="L13" authorId="2" shapeId="0" xr:uid="{00000000-0006-0000-2F00-00000C000000}">
      <text>
        <r>
          <rPr>
            <sz val="12"/>
            <color indexed="81"/>
            <rFont val="Tahoma"/>
            <family val="2"/>
          </rPr>
          <t xml:space="preserve">Especificque la unidad de medida del indicador: Ejemplo: Número, personas, procentaje…
</t>
        </r>
      </text>
    </comment>
    <comment ref="B14" authorId="0" shapeId="0" xr:uid="{00000000-0006-0000-2F00-00000D000000}">
      <text>
        <r>
          <rPr>
            <b/>
            <sz val="10"/>
            <color indexed="81"/>
            <rFont val="Arial"/>
            <family val="2"/>
          </rPr>
          <t>Seleccione la periodicidad con que se realizará la medición</t>
        </r>
      </text>
    </comment>
    <comment ref="D14" authorId="0" shapeId="0" xr:uid="{00000000-0006-0000-2F00-00000E000000}">
      <text>
        <r>
          <rPr>
            <b/>
            <sz val="10"/>
            <color indexed="81"/>
            <rFont val="Arial"/>
            <family val="2"/>
          </rPr>
          <t>Seleccione, de la lista desplegable, el tipo de acumulación</t>
        </r>
      </text>
    </comment>
    <comment ref="L14" authorId="1" shapeId="0" xr:uid="{00000000-0006-0000-2F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F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F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F00-000012000000}">
      <text>
        <r>
          <rPr>
            <sz val="9"/>
            <color indexed="81"/>
            <rFont val="Tahoma"/>
            <family val="2"/>
          </rPr>
          <t>Escriba el año de la vigencia del indicador. Esto es, el año para el que calucla las metas.  Ejemplo: 2021</t>
        </r>
      </text>
    </comment>
    <comment ref="C23" authorId="0" shapeId="0" xr:uid="{00000000-0006-0000-2F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F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2F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F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2F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F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F00-000019000000}">
      <text>
        <r>
          <rPr>
            <b/>
            <sz val="12"/>
            <color indexed="81"/>
            <rFont val="Tahoma"/>
            <family val="2"/>
          </rPr>
          <t>Diligencie los datos solicitados de la persona que será responsable del área para el indicador.</t>
        </r>
      </text>
    </comment>
    <comment ref="L34" authorId="2" shapeId="0" xr:uid="{00000000-0006-0000-2F00-00001A000000}">
      <text>
        <r>
          <rPr>
            <b/>
            <sz val="12"/>
            <color indexed="81"/>
            <rFont val="Tahoma"/>
            <family val="2"/>
          </rPr>
          <t>Este espacio lo diligenciará la Oficina Asesora de Planeación</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3000-000001000000}">
      <text>
        <r>
          <rPr>
            <b/>
            <sz val="9"/>
            <color indexed="81"/>
            <rFont val="Arial"/>
            <family val="2"/>
          </rPr>
          <t>Describa el nombre del indicador</t>
        </r>
      </text>
    </comment>
    <comment ref="L7" authorId="1" shapeId="0" xr:uid="{00000000-0006-0000-30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3000-000003000000}">
      <text>
        <r>
          <rPr>
            <b/>
            <sz val="12"/>
            <color indexed="81"/>
            <rFont val="Tahoma"/>
            <family val="2"/>
          </rPr>
          <t>Seleccione al menos un objetivo estratégico al cual le contribuya el indicador</t>
        </r>
      </text>
    </comment>
    <comment ref="L9" authorId="1" shapeId="0" xr:uid="{00000000-0006-0000-30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3000-000005000000}">
      <text>
        <r>
          <rPr>
            <b/>
            <sz val="9"/>
            <color indexed="81"/>
            <rFont val="Arial"/>
            <family val="2"/>
          </rPr>
          <t>Seleccione el proceso que el indicador permite medir</t>
        </r>
      </text>
    </comment>
    <comment ref="L10" authorId="1" shapeId="0" xr:uid="{00000000-0006-0000-30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3000-000007000000}">
      <text>
        <r>
          <rPr>
            <b/>
            <sz val="9"/>
            <color indexed="81"/>
            <rFont val="Arial"/>
            <family val="2"/>
          </rPr>
          <t>Seleccione que tipo de indicador es el que está formulando</t>
        </r>
      </text>
    </comment>
    <comment ref="L11" authorId="2" shapeId="0" xr:uid="{00000000-0006-0000-30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3000-000009000000}">
      <text>
        <r>
          <rPr>
            <b/>
            <sz val="9"/>
            <color indexed="81"/>
            <rFont val="Arial"/>
            <family val="2"/>
          </rPr>
          <t>Describa la forma o procedimiento para realizar la medición del indicador</t>
        </r>
      </text>
    </comment>
    <comment ref="L12" authorId="1" shapeId="0" xr:uid="{00000000-0006-0000-30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3000-00000B000000}">
      <text>
        <r>
          <rPr>
            <b/>
            <sz val="9"/>
            <color indexed="81"/>
            <rFont val="Arial"/>
            <family val="2"/>
          </rPr>
          <t>Amplíe, si es necesario, la información de las fuentes de información. Ejemplo DANE - Encuesta Nacional de Hogares 2020</t>
        </r>
      </text>
    </comment>
    <comment ref="L13" authorId="2" shapeId="0" xr:uid="{00000000-0006-0000-3000-00000C000000}">
      <text>
        <r>
          <rPr>
            <sz val="12"/>
            <color indexed="81"/>
            <rFont val="Tahoma"/>
            <family val="2"/>
          </rPr>
          <t xml:space="preserve">Especifique la unidad de medida del indicador: Ejemplo: Número, personas, porcentaje…
</t>
        </r>
      </text>
    </comment>
    <comment ref="B14" authorId="0" shapeId="0" xr:uid="{00000000-0006-0000-3000-00000D000000}">
      <text>
        <r>
          <rPr>
            <b/>
            <sz val="10"/>
            <color indexed="81"/>
            <rFont val="Arial"/>
            <family val="2"/>
          </rPr>
          <t>Seleccione la periodicidad con que se realizará la medición</t>
        </r>
      </text>
    </comment>
    <comment ref="D14" authorId="0" shapeId="0" xr:uid="{00000000-0006-0000-3000-00000E000000}">
      <text>
        <r>
          <rPr>
            <b/>
            <sz val="10"/>
            <color indexed="81"/>
            <rFont val="Arial"/>
            <family val="2"/>
          </rPr>
          <t>Seleccione, de la lista desplegable, el tipo de acumulación</t>
        </r>
      </text>
    </comment>
    <comment ref="L14" authorId="1" shapeId="0" xr:uid="{00000000-0006-0000-30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30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3000-000011000000}">
      <text>
        <r>
          <rPr>
            <sz val="9"/>
            <color indexed="81"/>
            <rFont val="Tahoma"/>
            <family val="2"/>
          </rPr>
          <t xml:space="preserve">Deje este espacio en blanco. Esta sección hace parte de un filtro de calidad de la Oficina de
Planeación
</t>
        </r>
      </text>
    </comment>
    <comment ref="B23" authorId="2" shapeId="0" xr:uid="{00000000-0006-0000-3000-000012000000}">
      <text>
        <r>
          <rPr>
            <sz val="9"/>
            <color indexed="81"/>
            <rFont val="Tahoma"/>
            <family val="2"/>
          </rPr>
          <t>Escriba el año de la vigencia del indicador. Esto es, el año para el que calcula las metas.  Ejemplo: 2021</t>
        </r>
      </text>
    </comment>
    <comment ref="C23" authorId="0" shapeId="0" xr:uid="{00000000-0006-0000-30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30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3000-000015000000}">
      <text>
        <r>
          <rPr>
            <sz val="9"/>
            <color indexed="81"/>
            <rFont val="Tahoma"/>
            <family val="2"/>
          </rPr>
          <t xml:space="preserve">Deje este espacio en blanco. Esta sección hace parte de un filtro de calidad de la Oficina de Planeación
</t>
        </r>
      </text>
    </comment>
    <comment ref="L23" authorId="2" shapeId="0" xr:uid="{00000000-0006-0000-30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30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30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3000-000019000000}">
      <text>
        <r>
          <rPr>
            <b/>
            <sz val="12"/>
            <color indexed="81"/>
            <rFont val="Tahoma"/>
            <family val="2"/>
          </rPr>
          <t>Diligencie los datos solicitados de la persona que será responsable del área para el indicador.</t>
        </r>
      </text>
    </comment>
    <comment ref="L34" authorId="2" shapeId="0" xr:uid="{00000000-0006-0000-3000-00001A000000}">
      <text>
        <r>
          <rPr>
            <b/>
            <sz val="12"/>
            <color indexed="81"/>
            <rFont val="Tahoma"/>
            <family val="2"/>
          </rPr>
          <t>Este espacio lo diligenciará la Oficina Asesora de Planeación</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3100-000001000000}">
      <text>
        <r>
          <rPr>
            <b/>
            <sz val="9"/>
            <color indexed="81"/>
            <rFont val="Arial"/>
            <family val="2"/>
          </rPr>
          <t>Describa el nombre del indicador</t>
        </r>
      </text>
    </comment>
    <comment ref="L7" authorId="1" shapeId="0" xr:uid="{00000000-0006-0000-3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3100-000003000000}">
      <text>
        <r>
          <rPr>
            <b/>
            <sz val="12"/>
            <color indexed="81"/>
            <rFont val="Tahoma"/>
            <family val="2"/>
          </rPr>
          <t>Seleccione al menos un objetivo estratégico al cual le contribuya el indicador</t>
        </r>
      </text>
    </comment>
    <comment ref="L9" authorId="1" shapeId="0" xr:uid="{00000000-0006-0000-3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3100-000005000000}">
      <text>
        <r>
          <rPr>
            <b/>
            <sz val="9"/>
            <color indexed="81"/>
            <rFont val="Arial"/>
            <family val="2"/>
          </rPr>
          <t>Seleccione el proceso que el indicador permite medir</t>
        </r>
      </text>
    </comment>
    <comment ref="L10" authorId="1" shapeId="0" xr:uid="{00000000-0006-0000-3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3100-000007000000}">
      <text>
        <r>
          <rPr>
            <b/>
            <sz val="9"/>
            <color indexed="81"/>
            <rFont val="Arial"/>
            <family val="2"/>
          </rPr>
          <t>Seleccione que tipo de indicador es el que está formulando</t>
        </r>
      </text>
    </comment>
    <comment ref="L11" authorId="2" shapeId="0" xr:uid="{00000000-0006-0000-3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3100-000009000000}">
      <text>
        <r>
          <rPr>
            <b/>
            <sz val="9"/>
            <color indexed="81"/>
            <rFont val="Arial"/>
            <family val="2"/>
          </rPr>
          <t>Describa la forma o procedimiento para realizar la medición del indicador</t>
        </r>
      </text>
    </comment>
    <comment ref="L12" authorId="1" shapeId="0" xr:uid="{00000000-0006-0000-3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3100-00000B000000}">
      <text>
        <r>
          <rPr>
            <b/>
            <sz val="9"/>
            <color indexed="81"/>
            <rFont val="Arial"/>
            <family val="2"/>
          </rPr>
          <t>Amplíe, si es necesario, la información de las fuentes de información. Ejemplo DANE - Encuesta Nacional de Hogares 2020</t>
        </r>
      </text>
    </comment>
    <comment ref="L13" authorId="2" shapeId="0" xr:uid="{00000000-0006-0000-3100-00000C000000}">
      <text>
        <r>
          <rPr>
            <sz val="12"/>
            <color indexed="81"/>
            <rFont val="Tahoma"/>
            <family val="2"/>
          </rPr>
          <t xml:space="preserve">Especifique la unidad de medida del indicador: Ejemplo: Número, personas, porcentaje…
</t>
        </r>
      </text>
    </comment>
    <comment ref="B14" authorId="0" shapeId="0" xr:uid="{00000000-0006-0000-3100-00000D000000}">
      <text>
        <r>
          <rPr>
            <b/>
            <sz val="10"/>
            <color indexed="81"/>
            <rFont val="Arial"/>
            <family val="2"/>
          </rPr>
          <t>Seleccione la periodicidad con que se realizará la medición</t>
        </r>
      </text>
    </comment>
    <comment ref="D14" authorId="0" shapeId="0" xr:uid="{00000000-0006-0000-3100-00000E000000}">
      <text>
        <r>
          <rPr>
            <b/>
            <sz val="10"/>
            <color indexed="81"/>
            <rFont val="Arial"/>
            <family val="2"/>
          </rPr>
          <t>Seleccione, de la lista desplegable, el tipo de acumulación</t>
        </r>
      </text>
    </comment>
    <comment ref="L14" authorId="1" shapeId="0" xr:uid="{00000000-0006-0000-3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3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3100-000011000000}">
      <text>
        <r>
          <rPr>
            <sz val="9"/>
            <color indexed="81"/>
            <rFont val="Tahoma"/>
            <family val="2"/>
          </rPr>
          <t xml:space="preserve">Deje este espacio en blanco. Esta sección hace parte de un filtro de calidad de la Oficina de
Planeación
</t>
        </r>
      </text>
    </comment>
    <comment ref="B23" authorId="2" shapeId="0" xr:uid="{00000000-0006-0000-3100-000012000000}">
      <text>
        <r>
          <rPr>
            <sz val="9"/>
            <color indexed="81"/>
            <rFont val="Tahoma"/>
            <family val="2"/>
          </rPr>
          <t>Escriba el año de la vigencia del indicador. Esto es, el año para el que calcula las metas.  Ejemplo: 2021</t>
        </r>
      </text>
    </comment>
    <comment ref="C23" authorId="0" shapeId="0" xr:uid="{00000000-0006-0000-3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1" shapeId="0" xr:uid="{00000000-0006-0000-3100-000014000000}">
      <text>
        <r>
          <rPr>
            <sz val="10"/>
            <color indexed="81"/>
            <rFont val="Tahoma"/>
            <family val="2"/>
          </rPr>
          <t xml:space="preserve">Incluya en los periodos correspondientes (de acuerdo con la periodicidad del indicador) los rangos de interpretación, atendiendo los siguientes criterios:
</t>
        </r>
        <r>
          <rPr>
            <b/>
            <sz val="10"/>
            <color indexed="81"/>
            <rFont val="Tahoma"/>
            <family val="2"/>
          </rPr>
          <t xml:space="preserve">
Satisfactorio</t>
        </r>
        <r>
          <rPr>
            <sz val="10"/>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10"/>
            <color indexed="81"/>
            <rFont val="Tahoma"/>
            <family val="2"/>
          </rPr>
          <t xml:space="preserve">Aceptable: </t>
        </r>
        <r>
          <rPr>
            <sz val="10"/>
            <color indexed="81"/>
            <rFont val="Tahoma"/>
            <family val="2"/>
          </rPr>
          <t xml:space="preserve">diligencie este campo de acuerdo con el tipo de acumulación del indicador (Incremento , disminución, stock)
</t>
        </r>
        <r>
          <rPr>
            <i/>
            <sz val="10"/>
            <color indexed="81"/>
            <rFont val="Tahoma"/>
            <family val="2"/>
          </rPr>
          <t>Indicador de incremento (Flujo, acumulado, capacidad)</t>
        </r>
        <r>
          <rPr>
            <sz val="10"/>
            <color indexed="81"/>
            <rFont val="Tahoma"/>
            <family val="2"/>
          </rPr>
          <t xml:space="preserve">: el valor aceptable es inferior a la meta. Sin embargo, se garantiza el cumplimiento de los objetivos relacionados con el indicador y se propende por la mejora continua.
</t>
        </r>
        <r>
          <rPr>
            <i/>
            <sz val="10"/>
            <color indexed="81"/>
            <rFont val="Tahoma"/>
            <family val="2"/>
          </rPr>
          <t>Indicador de reducción (reducción, reducción anual)</t>
        </r>
        <r>
          <rPr>
            <sz val="10"/>
            <color indexed="81"/>
            <rFont val="Tahoma"/>
            <family val="2"/>
          </rPr>
          <t xml:space="preserve">: el valor aceptable es superior a la meta. Sin embargo, se garantiza el cumplimiento de los objetivos relacionados con el indicador y se propende por la mejora continua.
</t>
        </r>
        <r>
          <rPr>
            <i/>
            <sz val="10"/>
            <color indexed="81"/>
            <rFont val="Tahoma"/>
            <family val="2"/>
          </rPr>
          <t>Stock</t>
        </r>
        <r>
          <rPr>
            <sz val="10"/>
            <color indexed="81"/>
            <rFont val="Tahoma"/>
            <family val="2"/>
          </rPr>
          <t xml:space="preserve">: Dependerá del objetivo y naturaleza del indicador para definir si aplica como incremento o reducción.
</t>
        </r>
        <r>
          <rPr>
            <b/>
            <sz val="10"/>
            <color indexed="81"/>
            <rFont val="Tahoma"/>
            <family val="2"/>
          </rPr>
          <t>Insatisfactorio:</t>
        </r>
        <r>
          <rPr>
            <sz val="10"/>
            <color indexed="81"/>
            <rFont val="Tahoma"/>
            <family val="2"/>
          </rPr>
          <t xml:space="preserve"> diligencie este campo de acuerdo con el tipo de acumulación del indicador (Incremento, disminución, stock)
</t>
        </r>
        <r>
          <rPr>
            <i/>
            <sz val="10"/>
            <color indexed="81"/>
            <rFont val="Tahoma"/>
            <family val="2"/>
          </rPr>
          <t>Indicador de incremento: (Flujo, acumulado, capacidad):</t>
        </r>
        <r>
          <rPr>
            <sz val="10"/>
            <color indexed="81"/>
            <rFont val="Tahoma"/>
            <family val="2"/>
          </rPr>
          <t xml:space="preserve"> diligenciar así: &lt; aceptable
</t>
        </r>
        <r>
          <rPr>
            <i/>
            <sz val="10"/>
            <color indexed="81"/>
            <rFont val="Tahoma"/>
            <family val="2"/>
          </rPr>
          <t>Indicador de reducción:  (reducción, reducción anual):</t>
        </r>
        <r>
          <rPr>
            <sz val="10"/>
            <color indexed="81"/>
            <rFont val="Tahoma"/>
            <family val="2"/>
          </rPr>
          <t xml:space="preserve"> diligenciar así: &gt;Aceptable.
</t>
        </r>
        <r>
          <rPr>
            <i/>
            <sz val="10"/>
            <color indexed="81"/>
            <rFont val="Tahoma"/>
            <family val="2"/>
          </rPr>
          <t>Stock:</t>
        </r>
        <r>
          <rPr>
            <sz val="10"/>
            <color indexed="81"/>
            <rFont val="Tahoma"/>
            <family val="2"/>
          </rPr>
          <t xml:space="preserve"> Dependerá del objetivo y naturaleza del indicador para definir si aplica como incremento o reducció</t>
        </r>
        <r>
          <rPr>
            <sz val="9"/>
            <color indexed="81"/>
            <rFont val="Tahoma"/>
            <family val="2"/>
          </rPr>
          <t>n.</t>
        </r>
      </text>
    </comment>
    <comment ref="H23" authorId="2" shapeId="0" xr:uid="{00000000-0006-0000-3100-000015000000}">
      <text>
        <r>
          <rPr>
            <sz val="9"/>
            <color indexed="81"/>
            <rFont val="Tahoma"/>
            <family val="2"/>
          </rPr>
          <t xml:space="preserve">Deje este espacio en blanco. Esta sección hace parte de un filtro de calidad de la Oficina de Planeación
</t>
        </r>
      </text>
    </comment>
    <comment ref="L23" authorId="2" shapeId="0" xr:uid="{00000000-0006-0000-3100-000016000000}">
      <text>
        <r>
          <rPr>
            <b/>
            <sz val="9"/>
            <color indexed="81"/>
            <rFont val="Tahoma"/>
            <family val="2"/>
          </rPr>
          <t>Rangos de interpretación:</t>
        </r>
        <r>
          <rPr>
            <sz val="9"/>
            <color indexed="81"/>
            <rFont val="Tahoma"/>
            <family val="2"/>
          </rPr>
          <t xml:space="preserve"> Incluya en los periodos correspondientes (de acuerdo con la periodicidad del indicador) los rangos de interpretación, atendiendo los siguientes criterios:
</t>
        </r>
        <r>
          <rPr>
            <b/>
            <sz val="9"/>
            <color indexed="81"/>
            <rFont val="Tahoma"/>
            <family val="2"/>
          </rPr>
          <t>Satisfactorio:</t>
        </r>
        <r>
          <rPr>
            <sz val="9"/>
            <color indexed="81"/>
            <rFont val="Tahoma"/>
            <family val="2"/>
          </rPr>
          <t xml:space="preserve"> El valor de esta casilla debe corresponder al valor registrado en las metas de los periodos correspondientes. El nivel satisfactorio indica que el resultado del indicador cumple con la(s) meta(s) establecida(s). Satisfactorio = meta.
</t>
        </r>
        <r>
          <rPr>
            <b/>
            <sz val="9"/>
            <color indexed="81"/>
            <rFont val="Tahoma"/>
            <family val="2"/>
          </rPr>
          <t>Aceptable:</t>
        </r>
        <r>
          <rPr>
            <sz val="9"/>
            <color indexed="81"/>
            <rFont val="Tahoma"/>
            <family val="2"/>
          </rPr>
          <t xml:space="preserve"> diligencie este campo de acuerdo con el tipo de acumulación del indicador (Incremento , disminución, stock)
</t>
        </r>
        <r>
          <rPr>
            <i/>
            <sz val="9"/>
            <color indexed="81"/>
            <rFont val="Tahoma"/>
            <family val="2"/>
          </rPr>
          <t>Indicador de incremento (Flujo, acumulado, capacidad):</t>
        </r>
        <r>
          <rPr>
            <sz val="9"/>
            <color indexed="81"/>
            <rFont val="Tahoma"/>
            <family val="2"/>
          </rPr>
          <t xml:space="preserve"> el valor aceptable es inferior a la meta. Sin embargo, se garantiza el cumplimiento de los objetivos relacionados con el indicador y se propende por la mejora continua.
</t>
        </r>
        <r>
          <rPr>
            <i/>
            <sz val="9"/>
            <color indexed="81"/>
            <rFont val="Tahoma"/>
            <family val="2"/>
          </rPr>
          <t>Indicador de reducción (reducción, reducción anual):</t>
        </r>
        <r>
          <rPr>
            <sz val="9"/>
            <color indexed="81"/>
            <rFont val="Tahoma"/>
            <family val="2"/>
          </rPr>
          <t xml:space="preserve"> el valor aceptable es superior a la meta. Sin embargo, se garantiza el cumplimiento de los objetivos relacionados con el indicador y se propende por la mejora continua.
</t>
        </r>
        <r>
          <rPr>
            <i/>
            <sz val="9"/>
            <color indexed="81"/>
            <rFont val="Tahoma"/>
            <family val="2"/>
          </rPr>
          <t>Stock:</t>
        </r>
        <r>
          <rPr>
            <sz val="9"/>
            <color indexed="81"/>
            <rFont val="Tahoma"/>
            <family val="2"/>
          </rPr>
          <t xml:space="preserve"> Dependerá del objetivo y naturaleza del indicador para definir si aplica como incremento o reducción.
</t>
        </r>
        <r>
          <rPr>
            <b/>
            <sz val="9"/>
            <color indexed="81"/>
            <rFont val="Tahoma"/>
            <family val="2"/>
          </rPr>
          <t>Insatisfactorio:</t>
        </r>
        <r>
          <rPr>
            <sz val="9"/>
            <color indexed="81"/>
            <rFont val="Tahoma"/>
            <family val="2"/>
          </rPr>
          <t xml:space="preserve"> diligencie este campo de acuerdo con el tipo de acumulación del indicador (Incremento, disminución, stock)
</t>
        </r>
        <r>
          <rPr>
            <i/>
            <sz val="9"/>
            <color indexed="81"/>
            <rFont val="Tahoma"/>
            <family val="2"/>
          </rPr>
          <t>Indicador de incremento:</t>
        </r>
        <r>
          <rPr>
            <sz val="9"/>
            <color indexed="81"/>
            <rFont val="Tahoma"/>
            <family val="2"/>
          </rPr>
          <t xml:space="preserve"> (Flujo, acumulado, capacidad): diligenciar así: &lt; aceptable
</t>
        </r>
        <r>
          <rPr>
            <i/>
            <sz val="9"/>
            <color indexed="81"/>
            <rFont val="Tahoma"/>
            <family val="2"/>
          </rPr>
          <t>Indicador de reducción:</t>
        </r>
        <r>
          <rPr>
            <sz val="9"/>
            <color indexed="81"/>
            <rFont val="Tahoma"/>
            <family val="2"/>
          </rPr>
          <t xml:space="preserve">  (reducción, reducción anual): diligenciar así: &gt;Aceptable.
</t>
        </r>
        <r>
          <rPr>
            <i/>
            <sz val="9"/>
            <color indexed="81"/>
            <rFont val="Tahoma"/>
            <family val="2"/>
          </rPr>
          <t>Stock:</t>
        </r>
        <r>
          <rPr>
            <sz val="9"/>
            <color indexed="81"/>
            <rFont val="Tahoma"/>
            <family val="2"/>
          </rPr>
          <t xml:space="preserve"> Dependerá del objetivo y naturaleza del indicador para definir si aplica como incremento o reducción.</t>
        </r>
      </text>
    </comment>
    <comment ref="L29" authorId="1" shapeId="0" xr:uid="{00000000-0006-0000-3100-000017000000}">
      <text>
        <r>
          <rPr>
            <b/>
            <sz val="12"/>
            <color indexed="81"/>
            <rFont val="Tahoma"/>
            <family val="2"/>
          </rPr>
          <t>Planeación:</t>
        </r>
        <r>
          <rPr>
            <sz val="12"/>
            <color indexed="81"/>
            <rFont val="Tahoma"/>
            <family val="2"/>
          </rPr>
          <t xml:space="preserve"> Describa brevemente la metodología empleada para definir las metas de la casilla anterior (valor satisfactorio) y el valor "aceptable" de los rangos de interpretación</t>
        </r>
      </text>
    </comment>
    <comment ref="L30" authorId="1" shapeId="0" xr:uid="{00000000-0006-0000-3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3100-000019000000}">
      <text>
        <r>
          <rPr>
            <b/>
            <sz val="12"/>
            <color indexed="81"/>
            <rFont val="Tahoma"/>
            <family val="2"/>
          </rPr>
          <t>Diligencie los datos solicitados de la persona que será responsable del área para el indicador.</t>
        </r>
      </text>
    </comment>
    <comment ref="L34" authorId="2" shapeId="0" xr:uid="{00000000-0006-0000-3100-00001A000000}">
      <text>
        <r>
          <rPr>
            <b/>
            <sz val="12"/>
            <color indexed="81"/>
            <rFont val="Tahoma"/>
            <family val="2"/>
          </rPr>
          <t>Este espacio lo diligenciará la Oficina Asesora de Planeación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500-000001000000}">
      <text>
        <r>
          <rPr>
            <b/>
            <sz val="9"/>
            <color indexed="81"/>
            <rFont val="Arial"/>
            <family val="2"/>
          </rPr>
          <t>Describa el nombre del indicador</t>
        </r>
      </text>
    </comment>
    <comment ref="L7" authorId="1" shapeId="0" xr:uid="{00000000-0006-0000-05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500-000003000000}">
      <text>
        <r>
          <rPr>
            <b/>
            <sz val="12"/>
            <color indexed="81"/>
            <rFont val="Tahoma"/>
            <family val="2"/>
          </rPr>
          <t>Seleccione al menos un objetivo estratégico al cual le contribuya el indicador</t>
        </r>
      </text>
    </comment>
    <comment ref="L9" authorId="1" shapeId="0" xr:uid="{00000000-0006-0000-05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500-000005000000}">
      <text>
        <r>
          <rPr>
            <b/>
            <sz val="9"/>
            <color indexed="81"/>
            <rFont val="Arial"/>
            <family val="2"/>
          </rPr>
          <t>Seleccione el proceso que el indicador permite medir</t>
        </r>
      </text>
    </comment>
    <comment ref="L10" authorId="1" shapeId="0" xr:uid="{00000000-0006-0000-05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500-000007000000}">
      <text>
        <r>
          <rPr>
            <b/>
            <sz val="9"/>
            <color indexed="81"/>
            <rFont val="Arial"/>
            <family val="2"/>
          </rPr>
          <t>Seleccione que tipo de indicador es el que está formulando</t>
        </r>
      </text>
    </comment>
    <comment ref="L11" authorId="2" shapeId="0" xr:uid="{00000000-0006-0000-05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500-000009000000}">
      <text>
        <r>
          <rPr>
            <b/>
            <sz val="9"/>
            <color indexed="81"/>
            <rFont val="Arial"/>
            <family val="2"/>
          </rPr>
          <t>Describa la forma o procedimiento para realizar la medición del indicador</t>
        </r>
      </text>
    </comment>
    <comment ref="L12" authorId="1" shapeId="0" xr:uid="{00000000-0006-0000-05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500-00000B000000}">
      <text>
        <r>
          <rPr>
            <b/>
            <sz val="9"/>
            <color indexed="81"/>
            <rFont val="Arial"/>
            <family val="2"/>
          </rPr>
          <t>Amplíe, si es necesario, la información de las fuentes de información. Ejemplo DANE - Encuesta Nacional de Hogares 2020</t>
        </r>
      </text>
    </comment>
    <comment ref="L13" authorId="2" shapeId="0" xr:uid="{00000000-0006-0000-0500-00000C000000}">
      <text>
        <r>
          <rPr>
            <sz val="12"/>
            <color indexed="81"/>
            <rFont val="Tahoma"/>
            <family val="2"/>
          </rPr>
          <t xml:space="preserve">Especificque la unidad de medida del indicador: Ejemplo: Número, personas, procentaje…
</t>
        </r>
      </text>
    </comment>
    <comment ref="B14" authorId="0" shapeId="0" xr:uid="{00000000-0006-0000-0500-00000D000000}">
      <text>
        <r>
          <rPr>
            <b/>
            <sz val="10"/>
            <color indexed="81"/>
            <rFont val="Arial"/>
            <family val="2"/>
          </rPr>
          <t>Seleccione la periodicidad con que se realizará la medición</t>
        </r>
      </text>
    </comment>
    <comment ref="D14" authorId="0" shapeId="0" xr:uid="{00000000-0006-0000-0500-00000E000000}">
      <text>
        <r>
          <rPr>
            <b/>
            <sz val="10"/>
            <color indexed="81"/>
            <rFont val="Arial"/>
            <family val="2"/>
          </rPr>
          <t>Seleccione, de la lista desplegable, el tipo de acumulación</t>
        </r>
      </text>
    </comment>
    <comment ref="L14" authorId="1" shapeId="0" xr:uid="{00000000-0006-0000-05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5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5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500-000012000000}">
      <text>
        <r>
          <rPr>
            <sz val="9"/>
            <color indexed="81"/>
            <rFont val="Tahoma"/>
            <family val="2"/>
          </rPr>
          <t>Escriba el año de la vigencia del indicador. Esto es, el año para el que calucla las metas.  Ejemplo: 2021</t>
        </r>
      </text>
    </comment>
    <comment ref="C23" authorId="0" shapeId="0" xr:uid="{00000000-0006-0000-05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5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05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5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05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5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500-000019000000}">
      <text>
        <r>
          <rPr>
            <b/>
            <sz val="12"/>
            <color indexed="81"/>
            <rFont val="Tahoma"/>
            <family val="2"/>
          </rPr>
          <t>Diligencie los datos solicitados de la persona que será responsable del área para el indicador.</t>
        </r>
      </text>
    </comment>
    <comment ref="L34" authorId="2" shapeId="0" xr:uid="{00000000-0006-0000-0500-00001A000000}">
      <text>
        <r>
          <rPr>
            <b/>
            <sz val="12"/>
            <color indexed="81"/>
            <rFont val="Tahoma"/>
            <family val="2"/>
          </rPr>
          <t>Este espacio lo diligenciará la Oficina Asesora de Planeación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600-000001000000}">
      <text>
        <r>
          <rPr>
            <b/>
            <sz val="9"/>
            <color indexed="81"/>
            <rFont val="Arial"/>
            <family val="2"/>
          </rPr>
          <t>Describa el nombre del indicador</t>
        </r>
      </text>
    </comment>
    <comment ref="L7" authorId="1" shapeId="0" xr:uid="{00000000-0006-0000-06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600-000003000000}">
      <text>
        <r>
          <rPr>
            <b/>
            <sz val="12"/>
            <color indexed="81"/>
            <rFont val="Tahoma"/>
            <family val="2"/>
          </rPr>
          <t>Seleccione al menos un objetivo estratégico al cual le contribuya el indicador</t>
        </r>
      </text>
    </comment>
    <comment ref="L9" authorId="1" shapeId="0" xr:uid="{00000000-0006-0000-06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600-000005000000}">
      <text>
        <r>
          <rPr>
            <b/>
            <sz val="9"/>
            <color indexed="81"/>
            <rFont val="Arial"/>
            <family val="2"/>
          </rPr>
          <t>Seleccione el proceso que el indicador permite medir</t>
        </r>
      </text>
    </comment>
    <comment ref="L10" authorId="1" shapeId="0" xr:uid="{00000000-0006-0000-06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600-000007000000}">
      <text>
        <r>
          <rPr>
            <b/>
            <sz val="9"/>
            <color indexed="81"/>
            <rFont val="Arial"/>
            <family val="2"/>
          </rPr>
          <t>Seleccione que tipo de indicador es el que está formulando</t>
        </r>
      </text>
    </comment>
    <comment ref="L11" authorId="2" shapeId="0" xr:uid="{00000000-0006-0000-06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600-000009000000}">
      <text>
        <r>
          <rPr>
            <b/>
            <sz val="9"/>
            <color indexed="81"/>
            <rFont val="Arial"/>
            <family val="2"/>
          </rPr>
          <t>Describa la forma o procedimiento para realizar la medición del indicador</t>
        </r>
      </text>
    </comment>
    <comment ref="L12" authorId="1" shapeId="0" xr:uid="{00000000-0006-0000-06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600-00000B000000}">
      <text>
        <r>
          <rPr>
            <b/>
            <sz val="9"/>
            <color indexed="81"/>
            <rFont val="Arial"/>
            <family val="2"/>
          </rPr>
          <t>Amplíe, si es necesario, la información de las fuentes de información. Ejemplo DANE - Encuesta Nacional de Hogares 2020</t>
        </r>
      </text>
    </comment>
    <comment ref="L13" authorId="2" shapeId="0" xr:uid="{00000000-0006-0000-0600-00000C000000}">
      <text>
        <r>
          <rPr>
            <sz val="12"/>
            <color indexed="81"/>
            <rFont val="Tahoma"/>
            <family val="2"/>
          </rPr>
          <t xml:space="preserve">Especificque la unidad de medida del indicador: Ejemplo: Número, personas, procentaje…
</t>
        </r>
      </text>
    </comment>
    <comment ref="B14" authorId="0" shapeId="0" xr:uid="{00000000-0006-0000-0600-00000D000000}">
      <text>
        <r>
          <rPr>
            <b/>
            <sz val="10"/>
            <color indexed="81"/>
            <rFont val="Arial"/>
            <family val="2"/>
          </rPr>
          <t>Seleccione la periodicidad con que se realizará la medición</t>
        </r>
      </text>
    </comment>
    <comment ref="D14" authorId="0" shapeId="0" xr:uid="{00000000-0006-0000-0600-00000E000000}">
      <text>
        <r>
          <rPr>
            <b/>
            <sz val="10"/>
            <color indexed="81"/>
            <rFont val="Arial"/>
            <family val="2"/>
          </rPr>
          <t>Seleccione, de la lista desplegable, el tipo de acumulación</t>
        </r>
      </text>
    </comment>
    <comment ref="L14" authorId="1" shapeId="0" xr:uid="{00000000-0006-0000-06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6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6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600-000012000000}">
      <text>
        <r>
          <rPr>
            <sz val="9"/>
            <color indexed="81"/>
            <rFont val="Tahoma"/>
            <family val="2"/>
          </rPr>
          <t>Escriba el año de la vigencia del indicador. Esto es, el año para el que calucla las metas.  Ejemplo: 2021</t>
        </r>
      </text>
    </comment>
    <comment ref="C23" authorId="0" shapeId="0" xr:uid="{00000000-0006-0000-06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6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06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600-000016000000}">
      <text>
        <r>
          <rPr>
            <sz val="9"/>
            <color indexed="81"/>
            <rFont val="Tahoma"/>
            <family val="2"/>
          </rPr>
          <t>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06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6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600-000019000000}">
      <text>
        <r>
          <rPr>
            <b/>
            <sz val="12"/>
            <color indexed="81"/>
            <rFont val="Tahoma"/>
            <family val="2"/>
          </rPr>
          <t>Diligencie los datos solicitados de la persona que será responsable del área para el indicador.</t>
        </r>
      </text>
    </comment>
    <comment ref="L34" authorId="2" shapeId="0" xr:uid="{00000000-0006-0000-0600-00001A000000}">
      <text>
        <r>
          <rPr>
            <b/>
            <sz val="12"/>
            <color indexed="81"/>
            <rFont val="Tahoma"/>
            <family val="2"/>
          </rPr>
          <t>Este espacio lo diligenciará la Oficina Asesora de Planeación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700-000001000000}">
      <text>
        <r>
          <rPr>
            <b/>
            <sz val="9"/>
            <color indexed="81"/>
            <rFont val="Arial"/>
            <family val="2"/>
          </rPr>
          <t>Describa el nombre del indicador</t>
        </r>
      </text>
    </comment>
    <comment ref="L7" authorId="1" shapeId="0" xr:uid="{00000000-0006-0000-07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700-000003000000}">
      <text>
        <r>
          <rPr>
            <b/>
            <sz val="12"/>
            <color indexed="81"/>
            <rFont val="Tahoma"/>
            <family val="2"/>
          </rPr>
          <t>Seleccione al menos un objetivo estratégico al cual le contribuya el indicador</t>
        </r>
      </text>
    </comment>
    <comment ref="L9" authorId="1" shapeId="0" xr:uid="{00000000-0006-0000-07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700-000005000000}">
      <text>
        <r>
          <rPr>
            <b/>
            <sz val="9"/>
            <color indexed="81"/>
            <rFont val="Arial"/>
            <family val="2"/>
          </rPr>
          <t>Seleccione el proceso que el indicador permite medir</t>
        </r>
      </text>
    </comment>
    <comment ref="L10" authorId="1" shapeId="0" xr:uid="{00000000-0006-0000-07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700-000007000000}">
      <text>
        <r>
          <rPr>
            <b/>
            <sz val="9"/>
            <color indexed="81"/>
            <rFont val="Arial"/>
            <family val="2"/>
          </rPr>
          <t>Seleccione que tipo de indicador es el que está formulando</t>
        </r>
      </text>
    </comment>
    <comment ref="L11" authorId="2" shapeId="0" xr:uid="{00000000-0006-0000-07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700-000009000000}">
      <text>
        <r>
          <rPr>
            <b/>
            <sz val="9"/>
            <color indexed="81"/>
            <rFont val="Arial"/>
            <family val="2"/>
          </rPr>
          <t>Describa la forma o procedimiento para realizar la medición del indicador</t>
        </r>
      </text>
    </comment>
    <comment ref="L12" authorId="1" shapeId="0" xr:uid="{00000000-0006-0000-07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700-00000B000000}">
      <text>
        <r>
          <rPr>
            <b/>
            <sz val="9"/>
            <color indexed="81"/>
            <rFont val="Arial"/>
            <family val="2"/>
          </rPr>
          <t>Amplíe, si es necesario, la información de las fuentes de información. Ejemplo DANE - Encuesta Nacional de Hogares 2020</t>
        </r>
      </text>
    </comment>
    <comment ref="L13" authorId="2" shapeId="0" xr:uid="{00000000-0006-0000-0700-00000C000000}">
      <text>
        <r>
          <rPr>
            <sz val="12"/>
            <color indexed="81"/>
            <rFont val="Tahoma"/>
            <family val="2"/>
          </rPr>
          <t xml:space="preserve">Especificque la unidad de medida del indicador: Ejemplo: Número, personas, procentaje…
</t>
        </r>
      </text>
    </comment>
    <comment ref="B14" authorId="0" shapeId="0" xr:uid="{00000000-0006-0000-0700-00000D000000}">
      <text>
        <r>
          <rPr>
            <b/>
            <sz val="10"/>
            <color indexed="81"/>
            <rFont val="Arial"/>
            <family val="2"/>
          </rPr>
          <t>Seleccione la periodicidad con que se realizará la medición</t>
        </r>
      </text>
    </comment>
    <comment ref="D14" authorId="0" shapeId="0" xr:uid="{00000000-0006-0000-0700-00000E000000}">
      <text>
        <r>
          <rPr>
            <b/>
            <sz val="10"/>
            <color indexed="81"/>
            <rFont val="Arial"/>
            <family val="2"/>
          </rPr>
          <t>Seleccione, de la lista desplegable, el tipo de acumulación</t>
        </r>
      </text>
    </comment>
    <comment ref="L14" authorId="1" shapeId="0" xr:uid="{00000000-0006-0000-07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7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7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700-000012000000}">
      <text>
        <r>
          <rPr>
            <sz val="9"/>
            <color indexed="81"/>
            <rFont val="Tahoma"/>
            <family val="2"/>
          </rPr>
          <t>Escriba el año de la vigencia del indicador. Esto es, el año para el que calucla las metas.  Ejemplo: 2021</t>
        </r>
      </text>
    </comment>
    <comment ref="C23" authorId="0" shapeId="0" xr:uid="{00000000-0006-0000-07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7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07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700-000016000000}">
      <text>
        <r>
          <rPr>
            <sz val="9"/>
            <color indexed="81"/>
            <rFont val="Tahoma"/>
            <family val="2"/>
          </rPr>
          <t>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07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7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700-000019000000}">
      <text>
        <r>
          <rPr>
            <b/>
            <sz val="12"/>
            <color indexed="81"/>
            <rFont val="Tahoma"/>
            <family val="2"/>
          </rPr>
          <t>Diligencie los datos solicitados de la persona que será responsable del área para el indicador.</t>
        </r>
      </text>
    </comment>
    <comment ref="L34" authorId="2" shapeId="0" xr:uid="{00000000-0006-0000-0700-00001A000000}">
      <text>
        <r>
          <rPr>
            <b/>
            <sz val="12"/>
            <color indexed="81"/>
            <rFont val="Tahoma"/>
            <family val="2"/>
          </rPr>
          <t>Este espacio lo diligenciará la Oficina Asesora de Planeación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800-000001000000}">
      <text>
        <r>
          <rPr>
            <b/>
            <sz val="9"/>
            <color indexed="81"/>
            <rFont val="Arial"/>
            <family val="2"/>
          </rPr>
          <t>Describa el nombre del indicador</t>
        </r>
      </text>
    </comment>
    <comment ref="L7" authorId="1" shapeId="0" xr:uid="{00000000-0006-0000-08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800-000003000000}">
      <text>
        <r>
          <rPr>
            <b/>
            <sz val="12"/>
            <color indexed="81"/>
            <rFont val="Tahoma"/>
            <family val="2"/>
          </rPr>
          <t>Seleccione al menos un objetivo estratégico al cual le contribuya el indicador</t>
        </r>
      </text>
    </comment>
    <comment ref="L9" authorId="1" shapeId="0" xr:uid="{00000000-0006-0000-08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800-000005000000}">
      <text>
        <r>
          <rPr>
            <b/>
            <sz val="9"/>
            <color indexed="81"/>
            <rFont val="Arial"/>
            <family val="2"/>
          </rPr>
          <t>Seleccione el proceso que el indicador permite medir</t>
        </r>
      </text>
    </comment>
    <comment ref="L10" authorId="1" shapeId="0" xr:uid="{00000000-0006-0000-08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800-000007000000}">
      <text>
        <r>
          <rPr>
            <b/>
            <sz val="9"/>
            <color indexed="81"/>
            <rFont val="Arial"/>
            <family val="2"/>
          </rPr>
          <t>Seleccione que tipo de indicador es el que está formulando</t>
        </r>
      </text>
    </comment>
    <comment ref="L11" authorId="2" shapeId="0" xr:uid="{00000000-0006-0000-08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800-000009000000}">
      <text>
        <r>
          <rPr>
            <b/>
            <sz val="9"/>
            <color indexed="81"/>
            <rFont val="Arial"/>
            <family val="2"/>
          </rPr>
          <t>Describa la forma o procedimiento para realizar la medición del indicador</t>
        </r>
      </text>
    </comment>
    <comment ref="L12" authorId="1" shapeId="0" xr:uid="{00000000-0006-0000-08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800-00000B000000}">
      <text>
        <r>
          <rPr>
            <b/>
            <sz val="9"/>
            <color indexed="81"/>
            <rFont val="Arial"/>
            <family val="2"/>
          </rPr>
          <t>Amplíe, si es necesario, la información de las fuentes de información. Ejemplo DANE - Encuesta Nacional de Hogares 2020</t>
        </r>
      </text>
    </comment>
    <comment ref="L13" authorId="2" shapeId="0" xr:uid="{00000000-0006-0000-0800-00000C000000}">
      <text>
        <r>
          <rPr>
            <sz val="12"/>
            <color indexed="81"/>
            <rFont val="Tahoma"/>
            <family val="2"/>
          </rPr>
          <t xml:space="preserve">Especificque la unidad de medida del indicador: Ejemplo: Número, personas, procentaje…
</t>
        </r>
      </text>
    </comment>
    <comment ref="B14" authorId="0" shapeId="0" xr:uid="{00000000-0006-0000-0800-00000D000000}">
      <text>
        <r>
          <rPr>
            <b/>
            <sz val="10"/>
            <color indexed="81"/>
            <rFont val="Arial"/>
            <family val="2"/>
          </rPr>
          <t>Seleccione la periodicidad con que se realizará la medición</t>
        </r>
      </text>
    </comment>
    <comment ref="D14" authorId="0" shapeId="0" xr:uid="{00000000-0006-0000-0800-00000E000000}">
      <text>
        <r>
          <rPr>
            <b/>
            <sz val="10"/>
            <color indexed="81"/>
            <rFont val="Arial"/>
            <family val="2"/>
          </rPr>
          <t>Seleccione, de la lista desplegable, el tipo de acumulación</t>
        </r>
      </text>
    </comment>
    <comment ref="L14" authorId="1" shapeId="0" xr:uid="{00000000-0006-0000-08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8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8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800-000012000000}">
      <text>
        <r>
          <rPr>
            <sz val="9"/>
            <color indexed="81"/>
            <rFont val="Tahoma"/>
            <family val="2"/>
          </rPr>
          <t>Escriba el año de la vigencia del indicador. Esto es, el año para el que calucla las metas.  Ejemplo: 2021</t>
        </r>
      </text>
    </comment>
    <comment ref="C23" authorId="0" shapeId="0" xr:uid="{00000000-0006-0000-08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8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H23" authorId="2" shapeId="0" xr:uid="{00000000-0006-0000-08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800-000016000000}">
      <text>
        <r>
          <rPr>
            <sz val="9"/>
            <color indexed="81"/>
            <rFont val="Tahoma"/>
            <family val="2"/>
          </rPr>
          <t xml:space="preserve">
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t>
        </r>
      </text>
    </comment>
    <comment ref="L29" authorId="1" shapeId="0" xr:uid="{00000000-0006-0000-08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8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800-000019000000}">
      <text>
        <r>
          <rPr>
            <b/>
            <sz val="12"/>
            <color indexed="81"/>
            <rFont val="Tahoma"/>
            <family val="2"/>
          </rPr>
          <t>Diligencie los datos solicitados de la persona que será responsable del área para el indicador.</t>
        </r>
      </text>
    </comment>
    <comment ref="L34" authorId="2" shapeId="0" xr:uid="{00000000-0006-0000-0800-00001A000000}">
      <text>
        <r>
          <rPr>
            <b/>
            <sz val="12"/>
            <color indexed="81"/>
            <rFont val="Tahoma"/>
            <family val="2"/>
          </rPr>
          <t>Este espacio lo diligenciará la Oficina Asesora de Planeación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900-000001000000}">
      <text>
        <r>
          <rPr>
            <b/>
            <sz val="9"/>
            <color indexed="81"/>
            <rFont val="Arial"/>
            <family val="2"/>
          </rPr>
          <t>Describa el nombre del indicador</t>
        </r>
      </text>
    </comment>
    <comment ref="L7" authorId="1" shapeId="0" xr:uid="{00000000-0006-0000-09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900-000003000000}">
      <text>
        <r>
          <rPr>
            <b/>
            <sz val="12"/>
            <color indexed="81"/>
            <rFont val="Tahoma"/>
            <family val="2"/>
          </rPr>
          <t>Seleccione al menos un objetivo estratégico al cual le contribuya el indicador</t>
        </r>
      </text>
    </comment>
    <comment ref="L9" authorId="1" shapeId="0" xr:uid="{00000000-0006-0000-09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900-000005000000}">
      <text>
        <r>
          <rPr>
            <b/>
            <sz val="9"/>
            <color indexed="81"/>
            <rFont val="Arial"/>
            <family val="2"/>
          </rPr>
          <t>Seleccione el proceso que el indicador permite medir</t>
        </r>
      </text>
    </comment>
    <comment ref="L10" authorId="1" shapeId="0" xr:uid="{00000000-0006-0000-09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900-000007000000}">
      <text>
        <r>
          <rPr>
            <b/>
            <sz val="9"/>
            <color indexed="81"/>
            <rFont val="Arial"/>
            <family val="2"/>
          </rPr>
          <t>Seleccione que tipo de indicador es el que está formulando</t>
        </r>
      </text>
    </comment>
    <comment ref="L11" authorId="2" shapeId="0" xr:uid="{00000000-0006-0000-09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900-000009000000}">
      <text>
        <r>
          <rPr>
            <b/>
            <sz val="9"/>
            <color indexed="81"/>
            <rFont val="Arial"/>
            <family val="2"/>
          </rPr>
          <t>Describa la forma o procedimiento para realizar la medición del indicador</t>
        </r>
      </text>
    </comment>
    <comment ref="L12" authorId="1" shapeId="0" xr:uid="{00000000-0006-0000-09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900-00000B000000}">
      <text>
        <r>
          <rPr>
            <b/>
            <sz val="9"/>
            <color indexed="81"/>
            <rFont val="Arial"/>
            <family val="2"/>
          </rPr>
          <t>Amplíe, si es necesario, la información de las fuentes de información. Ejemplo DANE - Encuesta Nacional de Hogares 2020</t>
        </r>
      </text>
    </comment>
    <comment ref="L13" authorId="2" shapeId="0" xr:uid="{00000000-0006-0000-0900-00000C000000}">
      <text>
        <r>
          <rPr>
            <sz val="12"/>
            <color indexed="81"/>
            <rFont val="Tahoma"/>
            <family val="2"/>
          </rPr>
          <t xml:space="preserve">Especificque la unidad de medida del indicador: Ejemplo: Número, personas, procentaje…
</t>
        </r>
      </text>
    </comment>
    <comment ref="B14" authorId="0" shapeId="0" xr:uid="{00000000-0006-0000-0900-00000D000000}">
      <text>
        <r>
          <rPr>
            <b/>
            <sz val="10"/>
            <color indexed="81"/>
            <rFont val="Arial"/>
            <family val="2"/>
          </rPr>
          <t>Seleccione la periodicidad con que se realizará la medición</t>
        </r>
      </text>
    </comment>
    <comment ref="D14" authorId="0" shapeId="0" xr:uid="{00000000-0006-0000-0900-00000E000000}">
      <text>
        <r>
          <rPr>
            <b/>
            <sz val="10"/>
            <color indexed="81"/>
            <rFont val="Arial"/>
            <family val="2"/>
          </rPr>
          <t>Seleccione, de la lista desplegable, el tipo de acumulación</t>
        </r>
      </text>
    </comment>
    <comment ref="L14" authorId="1" shapeId="0" xr:uid="{00000000-0006-0000-09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9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9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900-000012000000}">
      <text>
        <r>
          <rPr>
            <sz val="9"/>
            <color indexed="81"/>
            <rFont val="Tahoma"/>
            <family val="2"/>
          </rPr>
          <t>Escriba el año de la vigencia del indicador. Esto es, el año para el que calucla las metas.  Ejemplo: 2021</t>
        </r>
      </text>
    </comment>
    <comment ref="C23" authorId="0" shapeId="0" xr:uid="{00000000-0006-0000-09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900-000014000000}">
      <text>
        <r>
          <rPr>
            <sz val="9"/>
            <color indexed="81"/>
            <rFont val="Tahoma"/>
            <family val="2"/>
          </rPr>
          <t>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t>
        </r>
      </text>
    </comment>
    <comment ref="H23" authorId="2" shapeId="0" xr:uid="{00000000-0006-0000-09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900-000016000000}">
      <text>
        <r>
          <rPr>
            <sz val="9"/>
            <color indexed="81"/>
            <rFont val="Tahoma"/>
            <family val="2"/>
          </rPr>
          <t xml:space="preserve">Rangos de interpretación: Incluya en los periodos correspondientes (de acuerdo con la periodicidad del indicador) los rangos de interpretación, atendiendo los siguientes criterios:
Satisfactorio: El valor de esta casilla debe corresponder al valor registrado en las metas de los periodos correspondientes. El nivel satisfactorio indica que el resultado del indicador cumple con la(s) meta(s) establecida(s). Satisfactorio = meta.
Aceptable: diligencie este campo de acuerdo con el tipo de acumulación del indicador (Incremento , disminución, stock)
Indicador de incremento (Flujo, acumulado, capacidad): el valor aceptable es inferior a la meta. Sin embargo, se garantiza el cumplimiento de los objetivos relacionados con el indicador y se propende por la mejora continua.
Indicador de reducción (reducción, reducción anual): el valor aceptable es superior a la meta. Sin embargo, se garantiza el cumplimiento de los objetivos relacionados con el indicador y se propende por la mejora continua.
Stock: Dependerá del objetivo y naturaleza del indicador para definir si aplica como incremento o reducción.
Insatisfactorio: diligencie este campo de acuerdo con el tipo de acumulación del indicador (Incremento, disminución, stock)
Indicador de incremento: (Flujo, acumulado, capacidad): diligenciar así: &lt; aceptable
Indicador de reducción:  (reducción, reducción anual): diligenciar así: &gt;Aceptable.
Stock: Dependerá del objetivo y naturaleza del indicador para definir si aplica como incremento o reducción.
</t>
        </r>
      </text>
    </comment>
    <comment ref="L29" authorId="1" shapeId="0" xr:uid="{00000000-0006-0000-09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9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900-000019000000}">
      <text>
        <r>
          <rPr>
            <b/>
            <sz val="12"/>
            <color indexed="81"/>
            <rFont val="Tahoma"/>
            <family val="2"/>
          </rPr>
          <t>Diligencie los datos solicitados de la persona que será responsable del área para el indicador.</t>
        </r>
      </text>
    </comment>
    <comment ref="L34" authorId="2" shapeId="0" xr:uid="{00000000-0006-0000-0900-00001A000000}">
      <text>
        <r>
          <rPr>
            <b/>
            <sz val="12"/>
            <color indexed="81"/>
            <rFont val="Tahoma"/>
            <family val="2"/>
          </rPr>
          <t>Este espacio lo diligenciará la Oficina Asesora de Planeación</t>
        </r>
      </text>
    </comment>
  </commentList>
</comments>
</file>

<file path=xl/sharedStrings.xml><?xml version="1.0" encoding="utf-8"?>
<sst xmlns="http://schemas.openxmlformats.org/spreadsheetml/2006/main" count="4371" uniqueCount="800">
  <si>
    <t>Fichas técnicas indicadores INS 2023</t>
  </si>
  <si>
    <t>Estratégicos</t>
  </si>
  <si>
    <t>Planeación Institucional</t>
  </si>
  <si>
    <t>Gestión de Calidad</t>
  </si>
  <si>
    <t>Certificación ISO 9001:2015 mantenida</t>
  </si>
  <si>
    <t>Comunicación Institucional</t>
  </si>
  <si>
    <t>Efectividad de las actividades y piezas de comunicación interna dirigidas a los colaboradores del INS</t>
  </si>
  <si>
    <t>Tecnologías de Información y Comunicación</t>
  </si>
  <si>
    <t>Porcentaje de avance  de implementación del modelo de seguridad y privacidad de la información.</t>
  </si>
  <si>
    <t>Incidentes en la operación  y el funcionamiento de los servicios tecnológicos  del INS.</t>
  </si>
  <si>
    <t>Solicitudes de soporte técnico atendidas con alto nivel de satisfacción de los usuarios de la entidad</t>
  </si>
  <si>
    <t>Misionales</t>
  </si>
  <si>
    <t>Producción</t>
  </si>
  <si>
    <t>Certificación por buenas prácticas de manufactura para medicamentos (BPM) por parte del INVIMA vigente</t>
  </si>
  <si>
    <t>Solicitudes nacionales de sueros antiofídicos, anticoral y lonomico que realizan al INS, cubiertas</t>
  </si>
  <si>
    <t>Investigación en Salud Pública</t>
  </si>
  <si>
    <t>Eficacia en el desarrollo de productos de nuevo conocimiento científico y tecnológico en salud pública y Biomedicina.</t>
  </si>
  <si>
    <t>Eficacia en la obtención de productos de apropiación social del conocimiento científico en salud pública y Biomedicina.</t>
  </si>
  <si>
    <t>Factor de impacto de la revista Biomédica del INS</t>
  </si>
  <si>
    <t>Indice de citación de publicaciones cientificas del INS</t>
  </si>
  <si>
    <t>Eficacia en la producción de conocimiento a través de la participación en la formación científica de investigadores en salud pública y Biomedicina.</t>
  </si>
  <si>
    <t xml:space="preserve">Policy brief producidos y remitidos, basados en resultados de proyectos de investigación </t>
  </si>
  <si>
    <t>Proyectos en investigación financiados</t>
  </si>
  <si>
    <t>Vigilancia y análisis del riesgo en salud pública</t>
  </si>
  <si>
    <t>Oportunidad en la notificación de casos de los eventos de interés en salud pública por parte de las unidades notificadoras municipales (UNM) en el aplicativo Sivigila</t>
  </si>
  <si>
    <t>Gestión de alertas, brotes y situaciones de emergencias identificadas en el Sistema de alerta temprana (SAT)</t>
  </si>
  <si>
    <t>Efectividad de la capacitación en vigilancia en salud pública</t>
  </si>
  <si>
    <t>Gestión de respuesta a los tramites de emisión de conceptos toxicológicos de plaguicidas y de dictámenes técnicos toxicológicos para plaguicidas químicos de uso agrícola</t>
  </si>
  <si>
    <t>Redes en salud pública</t>
  </si>
  <si>
    <t>Investigación y caracterización de brotes por el Laboratorio Nacional de Referencia</t>
  </si>
  <si>
    <t>Ensayos acreditados bajo la norma ISO/IEC 17025:2017 y los  parametros  acreditados bajo la norma ISO/IEC 17043:2010</t>
  </si>
  <si>
    <t>Desempeño de laboratorios públicos y privados que participan en los programas de Evaluación Externa del Desempeño PEED ofertados por el Laboratorio Nacional de Referencia del INS</t>
  </si>
  <si>
    <t>Competencia técnica del Laboratorio Nacional de Referencia (LNR)</t>
  </si>
  <si>
    <t>Capacidad de respuesta del Laboratorio Nacional de Referencia LNR a eventos sujetos a Reglamento Sanitario Internacional.</t>
  </si>
  <si>
    <t>Laboratorios de la Red Nacional de Bioseguridad, biocontención y biocustodia con capacidad diagnostica para agentes infecciosos de alto riesgo para la salud pública .</t>
  </si>
  <si>
    <t xml:space="preserve">Mejoramiento de la Red de Bancos de Sangre y Servicios de Transfusión </t>
  </si>
  <si>
    <t>Mejoramiento de la competencia técnica de la Red de Donación y Trasplantes</t>
  </si>
  <si>
    <t>Observatorio Nacional de Salud</t>
  </si>
  <si>
    <t xml:space="preserve">Índice de legitimidad del Observatorio Nacional de Salud </t>
  </si>
  <si>
    <t xml:space="preserve">Índice de referenciación de publicaciones del Observatorio Nacional de Salud </t>
  </si>
  <si>
    <t>Oportunidad en la elaboración y entrega de la información generada por el Observatorio Nacional de salud - ONS</t>
  </si>
  <si>
    <t xml:space="preserve">Productos de generación y apropiación social del conocimiento de las redes de conocimiento en salud pública </t>
  </si>
  <si>
    <t>Apoyo</t>
  </si>
  <si>
    <t>Gestión humana</t>
  </si>
  <si>
    <t>Indice de Frecuencia de Accidentes de Trabajo</t>
  </si>
  <si>
    <t>Nivel de Satisfaccion frente a las actividades de bienestar</t>
  </si>
  <si>
    <t>Grado de aplicabilidad de las capacitaciones del PIC</t>
  </si>
  <si>
    <t>Adquisión de bienes y servicios</t>
  </si>
  <si>
    <t>Contratos liquidados y/o cerrados en el término legal</t>
  </si>
  <si>
    <t>Gestión documental</t>
  </si>
  <si>
    <t xml:space="preserve">Inventarios Documentales Archivos de Gestión Elaborados </t>
  </si>
  <si>
    <t>Recursos físicos</t>
  </si>
  <si>
    <t>Cumplimiento de las obras de mantenimiento y adecuación de infraestructura priorizadas  en las sedes de la entidad.</t>
  </si>
  <si>
    <t>Gestión Ambiental</t>
  </si>
  <si>
    <t>Toma de conciencia ambiental de los funcionarios del INS.</t>
  </si>
  <si>
    <t>Reconocimiento por la Secretaría Distrital de Ambiente en el programa PREAD</t>
  </si>
  <si>
    <t>Gestión financiera</t>
  </si>
  <si>
    <t>Presupuesto ejecutado</t>
  </si>
  <si>
    <t>Gestión Jurídica</t>
  </si>
  <si>
    <t>Eficacia en la elaboración de actos administrativo relativos a Conceptos Toxicológicos (CT) y Dictámenes Técnico Toxicológicos(DTT) para productos Plaguicidas de uso en Colombia.</t>
  </si>
  <si>
    <t xml:space="preserve">Variación del número de demandas de la causa con PPDA del año en curso con respecto del año anterior. </t>
  </si>
  <si>
    <t>Atención al ciudadano</t>
  </si>
  <si>
    <t>Respuesta a las PQRSD del INS en tiempos establecidos</t>
  </si>
  <si>
    <t>Clientes o usuarios satisfechos con los productos y servicios prestados por el INS</t>
  </si>
  <si>
    <t>Clientes o usuarios satisfechos con la atención prestada por el INS</t>
  </si>
  <si>
    <t>Equipos de Laboratorio</t>
  </si>
  <si>
    <t>Servicios atendidos a través del Centro de Servicios (Service Manager)</t>
  </si>
  <si>
    <t>Operaciones de confirmación metrológica (OCM) requeridas de acuerdo con las frecuencias establecidas en PAME</t>
  </si>
  <si>
    <t>Oportunidad de respuesta a solicitudes por el Centro de Servicio</t>
  </si>
  <si>
    <t>Control Institucional</t>
  </si>
  <si>
    <t>Evaluación del estado del Sistema de Control Interno del INS</t>
  </si>
  <si>
    <t>volver</t>
  </si>
  <si>
    <t>PROCESO
PLANEACION INSTITUCIONAL</t>
  </si>
  <si>
    <t>FICHA TÉCNICA INDICADORES</t>
  </si>
  <si>
    <t>Versión: 03</t>
  </si>
  <si>
    <t>FOR-D01.0000-004</t>
  </si>
  <si>
    <t>FICHA TÉCNICA DE INDICADORES INS</t>
  </si>
  <si>
    <t>Oficina Asesora de Planeación</t>
  </si>
  <si>
    <t>Nombre del indicador:</t>
  </si>
  <si>
    <t>Objetivo institucional</t>
  </si>
  <si>
    <t>6) Implementar las acciones administrativas y misionales en el marco del Modelo Integrad de Planeación y Gestión - MIPG.</t>
  </si>
  <si>
    <t>Objetivo(s) estratégico(s) institucional(es)</t>
  </si>
  <si>
    <t>10) Implementar instrumentos administrativos y de apoyo al cumplimiento de la misionalidad (MIPG), lograr actualización tecnológica y transformación digital</t>
  </si>
  <si>
    <t xml:space="preserve">Relación indicador / objetivos </t>
  </si>
  <si>
    <t>Proceso</t>
  </si>
  <si>
    <t>D_01 – Planeación Institucional</t>
  </si>
  <si>
    <t>Dependencia</t>
  </si>
  <si>
    <t>OFICINA ASESORA DE PLANEACIÓN</t>
  </si>
  <si>
    <t>Tipo de indicador</t>
  </si>
  <si>
    <t>Impacto</t>
  </si>
  <si>
    <t>Variables</t>
  </si>
  <si>
    <t>Metodología de medición</t>
  </si>
  <si>
    <t>Fórmula de cálculo</t>
  </si>
  <si>
    <t xml:space="preserve">Fuentes de información </t>
  </si>
  <si>
    <t>FURAG</t>
  </si>
  <si>
    <t>Unidad de medida</t>
  </si>
  <si>
    <t>Porcentaje</t>
  </si>
  <si>
    <t>Periodicidad de medición</t>
  </si>
  <si>
    <t>Anual</t>
  </si>
  <si>
    <t>Tipo de acumulación</t>
  </si>
  <si>
    <t>Flujo</t>
  </si>
  <si>
    <t>Días de rezago</t>
  </si>
  <si>
    <t>Línea Base (LB)</t>
  </si>
  <si>
    <t>Fecha y Fuente (LB)</t>
  </si>
  <si>
    <t>Años Serie disponible</t>
  </si>
  <si>
    <t>Desde:</t>
  </si>
  <si>
    <t>Hasta</t>
  </si>
  <si>
    <t>RELACIÓN DE VARIABLES</t>
  </si>
  <si>
    <t>PERIODO 1</t>
  </si>
  <si>
    <t>PERIODO 2</t>
  </si>
  <si>
    <t>PERIODO 3</t>
  </si>
  <si>
    <t>PERIODO 4</t>
  </si>
  <si>
    <t>Avance total</t>
  </si>
  <si>
    <t>Metas</t>
  </si>
  <si>
    <t>Metas vigencia</t>
  </si>
  <si>
    <t>Rangos de interpretación</t>
  </si>
  <si>
    <t>Resultados</t>
  </si>
  <si>
    <t>Periodo</t>
  </si>
  <si>
    <t>Meta final</t>
  </si>
  <si>
    <t>Meta periodo</t>
  </si>
  <si>
    <t>Insatisfactorio</t>
  </si>
  <si>
    <t>Aceptable</t>
  </si>
  <si>
    <t>Satisfactorio</t>
  </si>
  <si>
    <t>Metología  de cálculo de la meta</t>
  </si>
  <si>
    <t>Observaciones</t>
  </si>
  <si>
    <t>Datos del  Responsable del Indicador</t>
  </si>
  <si>
    <t>Nombre funcionario</t>
  </si>
  <si>
    <t>Cargo</t>
  </si>
  <si>
    <t>Profesional especializado</t>
  </si>
  <si>
    <t>Correo Electrónico</t>
  </si>
  <si>
    <t>Teléfono</t>
  </si>
  <si>
    <t>Vo Bo Oficina Asesora de Planeación</t>
  </si>
  <si>
    <t xml:space="preserve"> Wilson Castro /Sebastián Villarreal </t>
  </si>
  <si>
    <t>Profesional Universitario/ Profesional Epecializado</t>
  </si>
  <si>
    <t>wcastro@ins.gov.co / svillarreal@ins.gov.co</t>
  </si>
  <si>
    <t>1621/ 1666</t>
  </si>
  <si>
    <t>Volver</t>
  </si>
  <si>
    <t>El INS cuenta con un Sistema Integrado de Gestión del cual surgen lineamientos trasversales en pro de la articulación de procesos y desde Gestión de Calidad se tienen definidos los lineamientos para la gestión de la administración documental, entre otros;  a traves del tiempo se ha buscado la adherencia y apropiacion por parte del personal al cumplimiento de dichos lineamientos a fin de reducir los reprocesos a través de actividades de transferencia de conocimiento que propendan por la eficacia en la gestion de la administración documental como parte de la implementación efectiva de los requisitos definidos en MIPG articulado a las normas de certificacion y acreditación de la entidad, dando cumplimineto a las politicas institucionales en el marco del SIG.</t>
  </si>
  <si>
    <t>D_02 – Gestión de Calidad</t>
  </si>
  <si>
    <t>Certificación ISO 9001:2015 obtenida</t>
  </si>
  <si>
    <t>La certificación por NTC ISO 9001:2015 se realiza por periodos de 3 años en los cuales se realiza visita de recertificación y 2 visitas de seguimiento, en las cuales como resultado de hallazgos mayores se pone en riesgo su obtención o mantenimiento dando como resultado suspensiones o perdidas de certificación. Lo que se busca desde el proceso es generar lineamientos, documentos, capacitaciones y demas que aseguren el mantenimiento efectivo del sistema frente a los ejercicios de auditoria a realizarse de manera anual en los cuales se espera obtener buenos resultados que concluyan en obtener la recertificación y mantenimiento de la misma.</t>
  </si>
  <si>
    <r>
      <t>Certificación ISO 9001:2015</t>
    </r>
    <r>
      <rPr>
        <b/>
        <sz val="10"/>
        <color theme="1"/>
        <rFont val="Arial"/>
        <family val="2"/>
      </rPr>
      <t xml:space="preserve"> </t>
    </r>
    <r>
      <rPr>
        <sz val="10"/>
        <color theme="1"/>
        <rFont val="Arial"/>
        <family val="2"/>
      </rPr>
      <t>obtenida</t>
    </r>
  </si>
  <si>
    <t>Informes de auditoria externa  anuales</t>
  </si>
  <si>
    <t>Numero</t>
  </si>
  <si>
    <t>Stock</t>
  </si>
  <si>
    <t>0.0</t>
  </si>
  <si>
    <t>El tipo de acumulación es Stock, dado que ya se cuenta con la certificación y el objetivo es mantenerla .</t>
  </si>
  <si>
    <t>ANA M RODRIGUEZ</t>
  </si>
  <si>
    <t>PROFESIONAL CONTRATISTA</t>
  </si>
  <si>
    <t>OAP - GESTION DE CALIDAD</t>
  </si>
  <si>
    <t>arodriguez@ins.gov.co</t>
  </si>
  <si>
    <t xml:space="preserve">Medir la efectividad de los mensajes, su pertinencia, que sean los correctos y que permitan al equipo de colaboradores del INS estar sintonizado con la estrategia institucional, aporta al liderazgo del INS en la consolidación de sus objetivos de posicionamiento relacionados con liderazgo técnico y científico. Un público interno sintonizado con los objetivos de la entidad y comunicando  internamente sus logros institucionales, sus procesos, sus reconocimientos contribuyen al posicionamiento interno de una cultura orientada a lograr los resultados de la entidad. </t>
  </si>
  <si>
    <t>D_03 – Comunicación Institucional</t>
  </si>
  <si>
    <t xml:space="preserve">COMUNICACIÓN INSTITUCIONAL </t>
  </si>
  <si>
    <t>Total de colaboradores con respuesta  de percepción positiva y muy positiva</t>
  </si>
  <si>
    <t>No. Total de colaboradores sondeados (al menos 5% de la población total).</t>
  </si>
  <si>
    <t>Se realizará un sondeo con tres preguntas básicas que nos permitan evaluar la efectividad de lo que se está haciendo en comunicación interna. El sondeo incluye la identificación de los canales, cuáles son los de mayor usabilidad, claridad de los mensajes y comprensión de los mismos.</t>
  </si>
  <si>
    <t>Total de colaboradores con respuesta  de percepción positiva y muy positiva /Total colaboradores sondeados</t>
  </si>
  <si>
    <t>resultados de los sondeos y TICS</t>
  </si>
  <si>
    <t>Semestral</t>
  </si>
  <si>
    <t>5 días</t>
  </si>
  <si>
    <t>AÑO</t>
  </si>
  <si>
    <t>&lt;84</t>
  </si>
  <si>
    <t>Se mantiene la misma meta de 2022, teniendo en consideración los siguientes puntos: 1. El INS se encuentra en proceso de cambio de mando y desarrollo de una nueva estrategia y marco de acción en materia de salud pública. Ese cambio requiere tiempo y la comunicación no es un fin en sí mismo, sino un medio. Por esta razón, debe esperar a las estartegias definidas nuevamente que pueden cambiar los objetivos de posicionamiento y la percepción en la opinión pública y en los colaboradores. 2. Ya nos encontramos en un escenario distinto, en donde la pandemia no es el centro de atención mediática. ASí que toda la imagen capitalizada durante la respuesta a la pandemia se debe mantener y el objetivo del proceso en este momento es mantener esa imagen, no perder posicionamiento.</t>
  </si>
  <si>
    <t>Carolina Villada Mejía</t>
  </si>
  <si>
    <t>profesional especializado</t>
  </si>
  <si>
    <t>Dirección General</t>
  </si>
  <si>
    <t>cvillada@ins.gov.co</t>
  </si>
  <si>
    <t>3167477852 Ext. 2039</t>
  </si>
  <si>
    <t>4) Adelantar la vigilancia y seguridad sanitaria en los temas de su competencia; la producción de insumos biológicos</t>
  </si>
  <si>
    <t>2) Dar respuesta oportuna a brotes, epidemias, eventos de emergencia o amenazas producto de atentados biológicos y situaciones de vigilancia rutinaria mediante el trabajo en red con las entidades territoriales e instituciones públicas y privadas</t>
  </si>
  <si>
    <t>El sistema de vigilancia en salud pública articula la recolección de datos, el análisis, la interpretación y la divulgación de información, de acuerdo con las características propias de los eventos a vigilar, las condiciones epidemiológicas, las posibilidades del desarrollo de intervenciones de control, prevención y atención de cada sector y entidad territorial. Este sistema esta compuesto por 4 subsitemas: subsistema de información, subsistema de análisis y divulgación, susbsitema intervención y subsitema de evaluación.
En el susbsitema de información, el sistema de información Sivigila soporta la estrategia de notificación de casos, establecida en el Decreto 780 de 2016 (Artículo 2.8.8.1.2.7 Sistema de información y Artículo 2.8.8.1.2.8 Flujo de información), en el cual se definen los diferentes niveles del flujo de información y las responsabilidades de los actores. 
En el subsistema de evaluación, el fortalecimiento del sistema de vigilancia del país ha llevado a implementar acciones que permitan identificar su funcionamiento en el territorio nacional y de esta manera, establecer acciones específicas para garantizar su objetivo final. Este subsistema facilita la gerencia en vigilancia en salud pública.
Este indicador muestra la gestión que realiza el INS para que las unidades notificadoras municipales (UNM) realicen la notificación de los casos de los eventos de interes en salud pública en el aplicaitvo Sivigila, en los términos de estructura de datos, responsabilidad, clasificación, periodicidad y destino señalados en los mismos y observando los estándares de calidad, veracidad y oportunidad de la información notificada.
Esta notificación es de obligatorio cumplimiento por parte de las UNM.</t>
  </si>
  <si>
    <t>R_02 – Vigilancia y Análisis del Riesgo en Salud Pública</t>
  </si>
  <si>
    <t>DIRECCIÓN DE VIGILANCIA Y ANALISIS DEL RIESGO EN SALUD PÚBLICA</t>
  </si>
  <si>
    <t>Gestión</t>
  </si>
  <si>
    <t>Número de UNM que realizaron la notificación de casos en el aplicativo Sivigila cumpliendo con la oportunidad definida</t>
  </si>
  <si>
    <t>Número de UNM que deben realizar la notificación de casos en el aplicativo Sivigila cumpliendo con la oportunidad definida</t>
  </si>
  <si>
    <t>Variable 3</t>
  </si>
  <si>
    <t>Variable 4</t>
  </si>
  <si>
    <t>Variable 5</t>
  </si>
  <si>
    <t>Variable 6</t>
  </si>
  <si>
    <t>(Número de UNM que realizaron la notificación de casos en el aplicativo Sivigila cumpliendo con la oportunidad definida / Número de UNM que deben realizar la notificación de casos en el aplicativo Sivigila cumpliendo con la oportunidad definida) x 100</t>
  </si>
  <si>
    <t>Aplicativo Sivigila, administrado por el grupo de gestión de la vigilancia en salud pública de la Dirección de vigilancia y análisis del riesgo en salud pública del INS.</t>
  </si>
  <si>
    <t>Trimestral</t>
  </si>
  <si>
    <t>&lt;97</t>
  </si>
  <si>
    <t>El rango de interpretación aceptable del 97% representa la notificación que permite una cobertura y disponibilidad de información de casos de los eventos de interes en salud pública con las cuales se pueda realizar la correcta vigilancia en salud pública. Adicionalmente por el análisis realizado a datos historicos de notificación en el Sivigila se evidenció que este nivel de notificación permitió realizar la vigilancia en salud pública según lineamientos nacionales establecidos.</t>
  </si>
  <si>
    <t>Claudia Marcella Huguett Aragón</t>
  </si>
  <si>
    <t>Coordinadora del grupo de gestión de vigilancia en salud pública</t>
  </si>
  <si>
    <t>Dirección de vigilancia y análisis del riesgo en salud pública</t>
  </si>
  <si>
    <t>chuguett@ins.gov.co</t>
  </si>
  <si>
    <t>6012207700 Ext. 1626</t>
  </si>
  <si>
    <t>El sistema de vigilancia en salud pública articula la recolección de datos, el análisis, la interpretación y la divulgación de información, de acuerdo con las características propias de los eventos a vigilar, las condiciones epidemiológicas, las posibilidades del desarrollo de intervenciones de control, prevención y atención de cada sector y entidad territorial. Este sistema esta compuesto por 4 subsitemas: subsistema de información, subsistema de análisis y divulgación, susbsitema intervención y subsitema de evaluación.
El subsistema de análisis y divulgación está comprendido por el proceso regular de tabulación, interpretación, análisis y difusión de la información generada por el sistema de vigilancia para detectar cambios en tiempo, lugar y persona, la
generación de las alertas y acciones correspondientes, y la información a la comunidad sobre la situación.
El subsistema de intervención de la vigilancia en salud pública incluye la fase aguda del control de un brote o un foco que incluye la investigación epidemiológica de campo y las acciones iniciales de respuesta. Las restantes acciones de intervención están relacionadas con los lineamientos y estrategias programáticas específicas o en el marco del Plan Decenal de Salud Pública.
El sistema de alerta temprana (SAT) funciona a partir de la convergencia de capacidades institucionales que trabajan permanentemente para alertar sobre situaciones particulares que pondrían en riesgo la salud de las poblaciones, y de esta manera, generar mecanismos oportunos de respuesta. Debe existir un gestor del SAT con disponibilidad 24/7 para la gestión de situaciones y articulación con el nivel nacional. El INS orientará a las entidades territoriales que lo requieran, en el análisis de los datos que permitan determinar el incremento o decremento de los casos en los eventos priorizados, mediante las metodologías de detección de comportamientos inusuales.
Este indicador muestra la gestión que realiza el INS para que se realice la respectiva gestión a las alertas, brotes y situaciones de emergencias identificadas en el SAT.</t>
  </si>
  <si>
    <t>Número de alertas, brotes y situaciones de emergencias gestionadas</t>
  </si>
  <si>
    <t xml:space="preserve">Número de alertas, brotes y situaciones de emergencias registradas en la matriz de brotes </t>
  </si>
  <si>
    <t>Numerador: Contabilizar el número de alertas, brotes y situaciones de emergencias gestionadas, es decir aquellas a las que los referentes técnicos del INS o de las Entidades Terrioriales realicen una revisión o verificación de los respectivos casos de los eventos de interés en salud pública, según los lineamientos nacionales de vigilancia.
Denominador: Contabilizar el número de alertas, brotes y situaciones de emergencias identificadas en el periodo de medición, teniendo en cuenta los tiempos de gestión viables para cada caso y que se registren en la "Aplicación del sistema de alerta temprana – SAT".</t>
  </si>
  <si>
    <r>
      <t xml:space="preserve">(Número de alertas, brotes y situaciones de emergencias gestionadas / Número de alertas, brotes y situaciones de emergencias registradas en la </t>
    </r>
    <r>
      <rPr>
        <u/>
        <sz val="10"/>
        <rFont val="Arial"/>
        <family val="2"/>
      </rPr>
      <t>"Aplicación del sistema de alerta temprana – SAT"</t>
    </r>
    <r>
      <rPr>
        <sz val="10"/>
        <rFont val="Arial"/>
        <family val="2"/>
      </rPr>
      <t>.) x 100</t>
    </r>
  </si>
  <si>
    <t>Las alertas, brotes y situaciones de emergencias registradas en la Aplicación del sistema de alerta temprana – SAT, administrada por el grupo de gestión de riesgo y respuesta inmediata (GGRRI) de la Dirección de vigilancia y análisis del riesgo en salud pública del INS.
Acta de entrega de gestoria del sistema de alerta temprana, de periodicidad semanal.</t>
  </si>
  <si>
    <t>&lt;95</t>
  </si>
  <si>
    <t>El rango de interpretación del 95% es el que permitiría gestionar de manera oportuna las situaciones particulares que pondrían en riesgo la salud de las poblaciones. Adicionalmente por el análisis realizado a datos historicos de gestión en el SAT se evidenció que este nivel permitió alertar de manera oportuna según los lineamientos nacionales establecidos.</t>
  </si>
  <si>
    <t>Los comportamientos inusuales son las diferencias establecidas entre los casos observados y los casos esperados (de acuerdo a lo histórico), por semana epidemiológica, mediante diversas técnicas estadísticas.
Es función de la vigilancia en salud pública identificar el comportamiento inusual de los EISP de manera rápida y oportuna. Es indispensable contar con métodos de análisis para contrastar los casos observados frente a lo esperado en un periodo y de esta manera definir situaciones de riesgo territorial.
Por lo tanto, se recomienda promover la valoración del riesgo para los eventos clasificados como de eliminación, erradicación y control internacional o de eventos de interés en salud pública que presenten comportamientos inesperados o
inusuales y que requieran de la orientación de acciones inmediatas para reducir el impacto.
Estos eventos también pueden ser monitorizados en grupos especiales como poblaciones indígenas, privadas de la libertad, fuerzas militares, poblaciones fronterizas, migrantes, mineros, entre otros, para detectar situaciones inusuales, así como grupos de edad o procedencia. Esto aplica tanto en el nivel municipal como en el departamental, y para eventos bajo análisis transversal o acumulado.
La vigilancia en salud pública recolecta, tabula y analiza la información de los EISP, pero requiere mecanismos para generar respuestas oportunas ante los riesgos para la salud de las poblaciones. A partir del registro y monitoreo continuo de las situaciones de amenaza o riesgo (alerta temprana), se determina si la situación amerita o no estar en SAR. Estas situaciones pueden ser generadas por rumores, notificación, comportamientos inusuales de eventos notificados (Sivigila), alertas sanitarias, entre otras.
La gestión de las alertas por parte del INS implica el seguimiento que realiza el referente del respectivo evento y en los casos de identificación de brotes y situaciones de emergencia realizar su valoración y según se determine, la realización de Salas de analisis del riesgo (SAR) o Salas de analisis del riesgo ambiental (SARA).</t>
  </si>
  <si>
    <t>Angela Patricia Alarcón Cruz</t>
  </si>
  <si>
    <t>Coordinadora del grupo de gestión del riesgo y respuesta inmediata</t>
  </si>
  <si>
    <t>aalarcon@ins.gov.co</t>
  </si>
  <si>
    <t>6012207700 Ext. 1425</t>
  </si>
  <si>
    <t>4) Fortalecer capacidades básicas del talento humano en salud para vigilancia y respuesta en el territorio nacional convirtiéndose en una entidad educativa.</t>
  </si>
  <si>
    <t xml:space="preserve">Medir que se realicen aumentos en las calificaciones del postest con respecto al pretest de las personas que reciben capacitaciones relacionadas con vigilancia en salud pública y epidemiología básica, lideradas por el proceso de Vigilancia y Análisis del Riesgo en Salud Pública, contribuye a verificar de una manera objetiva si se estan fortaleciendo capacidades básicas del talento humano en salud para vigilancia y respuesta en el territorio nacional, también para mantener el nivel de los procesos de capacitación que contribuya a convertir al INS en una entidad educativa (Objetivo estrategico 4). Contar con talento humano con el conocimiento apropiado permite la realización adecuada de la vigilancia y seguridad sanitaria (Objetivo institucional 4). </t>
  </si>
  <si>
    <t>Número de personas con aumento en la calificación en el postest con respecto al pretest</t>
  </si>
  <si>
    <t>Total de personas que realizaron evaluación pretest y postest</t>
  </si>
  <si>
    <t>En las capacitaciones definidas, los participantes presentan una prueba pretest al momento de iniciarlas y una prueba postest (evidencia de conocimiento) al momento de terminarlas. Las pruebas tienen los mismos items de evaluación. Los resultados de ambas pruebas se consolidan y se comparan, resaltando los participantes que aumentaron su calificación en el postest con respecto al pretest. Se suma la cantidad total de estos participantes y se calcula el indicador contra el total de participantes que presentaron ambas pruebas.</t>
  </si>
  <si>
    <t>(Número de personas con aumento en la calificación en el postest con respecto al pretest / Total de personas que realizaron evaluación pretest y postest) x 100</t>
  </si>
  <si>
    <t>Bases de datos de las capacitaciones.</t>
  </si>
  <si>
    <t>&lt;70</t>
  </si>
  <si>
    <t>Metología de cálculo de la meta</t>
  </si>
  <si>
    <t>El rango de interpretación del 70% corresponde al valor analizado de las mediciones de los años anteriores y corresponde a la meta de 2022.
El indicador busca evidenciar la apropiación del conocimiento, teniendo en cuenta el tipo, tema y metodologia de los cursos a los que se aplica este indicador. La meta a obtener es la minima teniendo en cuenta los resultados evidenciados en años anteriores.</t>
  </si>
  <si>
    <t>* Se excluyen del indicador las capacitaciones que dentro de sus procedimientos no incluyan las pruebas pretest y postest. 
* Las dos pruebas tienen los mismos ítems de evaluación.</t>
  </si>
  <si>
    <t>Maritza Adegnis Gonzalez Duarte</t>
  </si>
  <si>
    <t>Coordinadora del Grupo de Formación del Talento Humano en Vigilancia y Salud Publica</t>
  </si>
  <si>
    <t>Dirección de Vigilancia y Análisis del Riesgo en Salud Pública</t>
  </si>
  <si>
    <t>magonzalez@ins.gov.co</t>
  </si>
  <si>
    <t>2207700 Ext: 1241</t>
  </si>
  <si>
    <t>El indicador permite realizar un seguimiento a la gestión adelantada en la respuesta a los trámites de emisión de conceptos toxicológicos de plaguicidas y de dictámenes técnicos toxicológicos para plaguicidas quimicos de uso agrícola y sus modificaciones, como herramienta de seguridad sanitaria desde la evaluación de riesgo por los posibles efectos adversos en la salud, como uno de los requisitos previos a la autorización por parte de la autoridad competente para la comercialización de los plaguicidas que van a ser usados en el país.</t>
  </si>
  <si>
    <t>Producto</t>
  </si>
  <si>
    <t>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t>
  </si>
  <si>
    <t>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t>
  </si>
  <si>
    <t>Numerador: Se contabiliza el número de respuestas emitidas a las solicitudes de emisión de conceptos toxicológicos de plaguicidas, de dictámentes técnicos toxicológicos para plaguicidas quimicos de uso agrícola y de modificaciones, que hayan sido emitidas dentro de los 60 días hábiles a partir de la fecha de radicación de las solicitudes en la Dirección de Vigilancia, incluyendo las solicitudes con respuesta por parte de los solicitantes a los requerimientos realizados por el INS para dar continuidad a las mismas. 
Denominador: Se contabiliza el número de solicitudes de emisión de conceptos toxicológicos de plaguicidas, de dictámentes técnicos toxicológicos para plaguicidas quimicos de uso agrícola y de modificaciones, que hayan sido radicadas en la Dirección de Vigilancia y esten dentro del plazo de 60 días hábiles para darles respuesta a partir de la fecha de su radicación. Se incluyen las solicitudes con respuesta por parte de los solicitantes a los requerimientos realizados por el INS para dar continuidad a las mismas.
Para lo anterior, se toman como referencia las fechas de emisión de las respuestas y las fechas de radicación reportadas en el "FOR-R02-4230-008 Registro de solicitudes de clasificación toxicológica y evaluación del riesgo en toxicidad de plaguicidas".</t>
  </si>
  <si>
    <t xml:space="preserve">(Número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 / (Número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 x 100 </t>
  </si>
  <si>
    <t>Información del "FOR-R02-4230-008 Registro de solicitudes de clasificación toxicológica y evaluación del riesgo en toxicidad de plaguicidas", adminisrado por el grupo de evaluación de riesgos en inocuidad de alimentos (ERIA) de la Dirección de vigilancia y análisis del riesgo en salud pública del INS.</t>
  </si>
  <si>
    <t>&lt;100</t>
  </si>
  <si>
    <t>Por tratarse de ser tramites del INS deben atenderse el 100% de las solicitudes dentro del plazo establecido para darles respuesta.
Se establece la meta del 100% teniendo también en cuenta el comportamiento historico presentado de la respuesta a las solicitudes.</t>
  </si>
  <si>
    <t>En la Ley 1755 de 2015 "Por medio de la cual se regula el Derecho Fundamental de Petición y se sustituye un título del Código de Procedimiento Administrativo y de lo Contencioso Administrativo", en el artículo 2 dice: Las peticiones mediante las cuales se eleva una consulta a las autoridades en relación con las materias a su cargo deberán resolverse dentro de los treinta (30) días siguientes a su recepción. Yen su Parágrafo, dice: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</si>
  <si>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Ivan Camilo Sanchez Barrera</t>
  </si>
  <si>
    <t>Coordinador del grupo de evaluación de riesgos en inocuidad de alimentos (ERIA)</t>
  </si>
  <si>
    <t>isanchez@ins.gov.co</t>
  </si>
  <si>
    <t>6012207700 Ext. 1561</t>
  </si>
  <si>
    <t>CERTIFICACION POR BUENAS PRACTICAS DE MANUFACTURA PARA MEDICAMENTOS (BPM) POR PARTE DEL INVIMA VIGENTE</t>
  </si>
  <si>
    <t>8) Obtener reconocimiento de la OMS, como centro colaborador en patología, producción de sueros, respuesta en emergencias de salud pública, diagnostico virológico y evaluación de plaguicidas para control entomológico de uso en salud pública.</t>
  </si>
  <si>
    <t xml:space="preserve">En los objetivos misionales del INS se encuentra la producción de insumos de interes especial para la salud pública, entre ellos la producción y suministro de sueros  antiofidicos, anticoral y lonomico. Con la certificación del proceso de producción de Buenas Practicas de Manufactura (BPM) por parte de lINVIMA, se garantiza la producción de los insumos en un estandar superior de calidad. </t>
  </si>
  <si>
    <t>R_04 – Producción</t>
  </si>
  <si>
    <t>DIRECCIÓN DE PRODUCCIÓN</t>
  </si>
  <si>
    <t>Certificación obtenida del INVIMA</t>
  </si>
  <si>
    <t>Variable 2</t>
  </si>
  <si>
    <t>Mediante la mediante Resolución 2017054837 de 2017 el INVIMA realizó la certificación de BMP (buenas practicas de manufactura) al INS la cual es obligatoria para la renovación para conservar el registro sanitario de los antivenenos producidos por el INS. Mediante resolución 2021013984 del 22 de abril de 2021 se obtuvo la recertificación por parte del INVIMA en BMP. Es por ello necesario verficar de manera periodica, la vigencia de la certificación emitida por parte del INVIMA con respecto al cumplimiento de buenas practicas de manufactura (BPM) al proceso de producción de la Dirección de Producción del INS.</t>
  </si>
  <si>
    <t>INVIMA</t>
  </si>
  <si>
    <t>Certificación</t>
  </si>
  <si>
    <t>INVIMA 22 de abril de 2021</t>
  </si>
  <si>
    <t>&lt;1</t>
  </si>
  <si>
    <t xml:space="preserve">Verificación de cumplimiento y vigencia de la ultima certificación emitida por el INVIMA con respecto a las buenas practicas de manufactura del proceso de producción del INS </t>
  </si>
  <si>
    <t>EDGAR JAVIER ARIAS RAMIREZ</t>
  </si>
  <si>
    <t>DIRECTOR DE PRODUCCION - INS</t>
  </si>
  <si>
    <t>DIRECCION DE PRODUCCION - INS</t>
  </si>
  <si>
    <t>earias@ins.gov.co</t>
  </si>
  <si>
    <t>SOLICITUDES NACIONALES DE SUEROS ANTIOFIDICOS,ANTICORAL Y LONOMICO QUE REALIZAN AL INS, CUBIERTAS</t>
  </si>
  <si>
    <t>En los objetivos misionales del INS se encuentra la producción de insumos de interes especial para la salud pública, entre ellos la producción y suministro de sueros antiofidicos, anticoral y lonomico. Con la medición periodica de la demanda de estos insumos en el territorio nacional y su cubrimiento por parte de INS, se garantiza el cumplimiento de ese objetivo misional. El accidente ofidico en Colombia, es considerado un evento en Salud Publica desatendido, razón por la cual, es necesario que se garantice la disponibilidad de dichos antivenenos a traves de la produccion en el INS.</t>
  </si>
  <si>
    <t>Unidades antivenenos entregadas por el INS de las solicitadas</t>
  </si>
  <si>
    <t>Unidades de antivenenos solicitados al INS en el trimestre</t>
  </si>
  <si>
    <t>Este indicador mide los resultados de cubrimiento de la demanda nacional de los Antivenenos producidos por el INS</t>
  </si>
  <si>
    <t>(Unidades antivenenos entregadas por el INS de las solicitadas / Unidades de antivenenos solicitados al INS en el trimestre) x 100%</t>
  </si>
  <si>
    <t>Dirección de Producción INS - (área de comercialización)</t>
  </si>
  <si>
    <t>&lt;90</t>
  </si>
  <si>
    <t>Se establecen 3 rangos de cubrimiento de la demanda: 100% cumplimiento satisfactorio. El 90% se considera Aceptable en situaciones especiales de producción o distribución. Menor al 90% es considerado insatisfactorio.</t>
  </si>
  <si>
    <t>1) Desarrollar y gestionar el conocimiento científico en salud y biomedicina para contribuir a mejorar las condiciones de salud de las personas;</t>
  </si>
  <si>
    <t>6) Liderar en Colombia la consolidación de redes de conocimiento, investigación e innovación en temas prioritarios de salud pública para el país con públicos y privados</t>
  </si>
  <si>
    <t xml:space="preserve">El indicador le aporta a la consecución del objetivo institucional y estratégico puesto que los productos de generación de conocimiento resultan de la dinámica propia de la ejecución de proyectos de investigación y en ellos se plasman los aportes significativos al a un área de conocimiento, previamente han sido discutidos y validados para llegar a ser incorporados a la discusión científica, al desarrollo de las actividades de investigación, al desarrollo tecnológico, y que pueden ser fuente de innovaciones, contribuyendo así a desarrollar y gestionar conocimiento científico con el fin último de disponer de evidencias que contribuyan a mejorar las condiciones de salud de la población colombiana. </t>
  </si>
  <si>
    <t>R_03 – Investigación en Salud Pública</t>
  </si>
  <si>
    <t>DIRECCIÓN DE INVESTIGACIÓN EN SALUD PÚBLICA</t>
  </si>
  <si>
    <t>Sumatoria de  productos de nuevo conocimiento generados en el período de evaluación</t>
  </si>
  <si>
    <t>Se tomarán los productos reportados del periodo de medición de cada trimestre según las siguientes categorías de productos:
1. Artículos científicos publicados en revistas científicas
2. Manuscritos científicos sometidos a publicación a una revista científica
3. Libros científicos
4. Capítulos de libros científicos
5. Otras publicaciones de resultados de investigación en diferentes medios
6. Informes científico técnicos de avance y finales de investigación para evaluación
7. Elaboración e implementación de guías y manuales científicos y técnicos (estandarización y validación de técnicas y metodologías)
8. Producción  de evidencia científica a tomadores de decisiones en salud pública, basadas en resultados de investigación (policy brief), elaborados por las direcciones de Vigilancia en Salud Pública, Producción, Redes en Salud Pública y Observatorio Nacional de Salud. La Dirección de Investigación medirá este producto en un indicador independiente.</t>
  </si>
  <si>
    <t xml:space="preserve">Sumatoria de productos de nuevo conocimiento generados en el período de evaluación </t>
  </si>
  <si>
    <t>Informes generados por las 5 direcciones técnicas del INS</t>
  </si>
  <si>
    <t>Acumulado</t>
  </si>
  <si>
    <t>&lt;30</t>
  </si>
  <si>
    <t>&lt;63</t>
  </si>
  <si>
    <t>&lt;111</t>
  </si>
  <si>
    <t>&lt;141</t>
  </si>
  <si>
    <t>Metodología  de cálculo de la meta</t>
  </si>
  <si>
    <t>Histórico de este indicador en vigencias anteriores. Teniendo en cuenta que para el año 2022, la Dirección de Vigilancia en Salud Pública indicó que los informes emitidos por ellos, se publican por periodo epidemiológico, se replanteó una de las metas por período, se aclara que la meta no coincide con la línea base, teniendo en cuenta que este indicador no depende en su totalidad de la gestión de la Dirección de Investigación, sino que también involucra a las demás direcciones técnicas, en las que año a año puede variar el numero de productos.</t>
  </si>
  <si>
    <t>De acuerdo con la instrucción de la Oficina Asesora de Planeación, se replantean las metas de cada uno de los períodos. Es importante tener en cuenta que este indicador es alimentado también con los productos de otras direcciones, por lo cual su comportamiento puede presentar variaciones.
Teniendo en cuenta que el resultado del primer trimestre cumplió con la condición establecida para replantear las metas, de acuerdo con el POE-D01.0000-005, las metas para el II, III y IV trimestre se replantearon hacia arriba con relación a las metas originales. En el acumulado la meta total pasó de 380 a 385, según criterio del proceso.</t>
  </si>
  <si>
    <t>Yadira Pacheco Espitia</t>
  </si>
  <si>
    <t>Profesional universitario</t>
  </si>
  <si>
    <t>Dirección de Investigación en Salud Pública</t>
  </si>
  <si>
    <t>ypacheco@ins.gov.co</t>
  </si>
  <si>
    <t>2) Realizar investigación científica básica y aplicada en salud y biomedicina</t>
  </si>
  <si>
    <t>5) Generar procesos de apropiación social del conocimiento</t>
  </si>
  <si>
    <t xml:space="preserve">El indicador de la eficacia de la obtención de productos de apropiación social del conocimiento mide la difusión de los resultados obtenidos de la ejecución de proyectos de investigación y actividades científicas y tecnológicas desarrolladas, poniendo al servicio la experticia científico-técnica del talento humano de la Entidad, buscando así involucrar a la comunidad científica y a la comunidad en general. Se espera que este tipo de procesos propicien la participación activa de ciudadanos y comunidades con quienes conjuntamente se desarrollan iniciativas de apropiación social de la ciencia, la tecnología y la Innovación, de manera que se aporten al objetivo de continuar formulando y ejecutando investigaciones científicas con el fin último de disponer de evidencias que contribuyan a mejorar las condiciones de salud de la población colombiana. </t>
  </si>
  <si>
    <t>Total productos de apropiación social del conocimiento científico en salud y Biomedicina generados en el período de evaluación</t>
  </si>
  <si>
    <t>Se tomarán los productos reportados del periodo de medición de cada trimestre de la DISP según las siguientes categorías de productos:
1. Conferencias magistrales o presentaciones en eventos científicos (modalidad oral y cartel)
2. Organización o participación en eventos científicos (cursos, talleres, seminarios científico-técnicos) 
3. Evaluación técnica de artículos como par evaluador
4. Evaluación técnica de proyectos como par evaluador
5. Evaluación de trabajos de grado, de investigación y tesis
6. Participación en comités interinstitucionales y mesas técnicas</t>
  </si>
  <si>
    <t xml:space="preserve">Sumatoria de productos de apropiación social del conocimiento científico en salud y Biomedicina generados en el período de evaluación </t>
  </si>
  <si>
    <t>Informe de Gestión Dirección de Investigación en Salud Pública</t>
  </si>
  <si>
    <t>Número</t>
  </si>
  <si>
    <t>&lt;15</t>
  </si>
  <si>
    <t>&lt;36</t>
  </si>
  <si>
    <t>&lt;56</t>
  </si>
  <si>
    <t>&lt;96</t>
  </si>
  <si>
    <t>Histórico de este indicador en vigencias anteriores.  Se aclara que la meta no coincide con la línea base, teniendo en cuenta que  cada vigencia pueden  variar el número de eventos científicos (esto depende de los eventos de interés en salud pública que se presenten), así como los artículos a evaluar, participación en mesas técnicas, entre otros.</t>
  </si>
  <si>
    <t>De acuerdo con la instrucción de la Oficina Asesora de Planeación, se replantean las metas de cada uno de los períodos, así como la meta final de acuerdo al resultado obtenido en primer trimestre de 2023.
Teniendo en cuenta que el resultado del primer trimestre cumplió con la condición establecida para replantear las metas, de acuerdo con el POE-D01.0000-005, las metas para el II, III y IV trimestre se replantearon hacia arriba con relación a las metas originales. En el acumulado la meta total pasó de 220 a 2023, según criterio del proceso.</t>
  </si>
  <si>
    <t>Profesional Universitario</t>
  </si>
  <si>
    <t>3) Promover la investigación científica, la innovación y la formulación de estudios de acuerdo con las prioridades de salud pública de conocimiento del Instituto</t>
  </si>
  <si>
    <t xml:space="preserve">Biomédica es una de las 23 revistas escogidas en el 2019 a nivel internacional, en la categoría de Medicina Tropical, por el Journal Citation Reports/Web of Science y la única que publica en español. Tener factor de impacto en este índice es un gran logro si se tiene en cuenta que se compite con otras revistas internacionales que publican en inglés para un público que, en su mayoría domina este idioma. Tener este tipo de publicaciones nos da visibilidad a nivel institucional e impulsa el objetivo de promover la investigación científica y ser referentes en el país. </t>
  </si>
  <si>
    <t>Número de citaciones totales de Biomédica</t>
  </si>
  <si>
    <t>Número total de artículos de la Revista Biomédica en el período a medir</t>
  </si>
  <si>
    <t>El índice de citación de Biomédica o factor de impacto, del Journal Citation Report, (JCR) indica el número promedio de veces que los artículos de la revista Biomédica publicados en los dos años anteriores fueron citados.
Se aclara que los rangos de interpretación no son acumulativos por cada periodo de medición.</t>
  </si>
  <si>
    <t>Indicador generado por el Journal Citation Report anualmente. Es publicado y el INS no realiza el cálculo</t>
  </si>
  <si>
    <t>Journal Citation Report</t>
  </si>
  <si>
    <t>Numérica</t>
  </si>
  <si>
    <t>0.8</t>
  </si>
  <si>
    <t>&lt;0.5</t>
  </si>
  <si>
    <t>0.5</t>
  </si>
  <si>
    <t>Cálculo de los resultados de los últimos cinco años, arrojados por el Journal Citation Report, (JCR), este es el valor promedio de los estimativos de citación.</t>
  </si>
  <si>
    <t>Para el año 2023, la meta de este indicador se fijará en 0.8, ya que a pesar de que depende de factores externos de citación y no directamente de la revista y es un valor que puede aumentar o disminuir sin que tengamos control sobre él. De hecho,  Biomédica fue seleccionada como una de las 23 revistas científicas en el mundo para hacer parte de su colección de Medicina Tropical, en ese listado solo existen cuatro revistas latinoamericanas, tres de Brasil y Biomédica que es la única que publica en español y  adicional a lo anterior, Biomédica ha duplicado su productividad, publicando un mayor número de artículos en salud y biomedicina.</t>
  </si>
  <si>
    <t>Índice de citación de publicaciones científicas del INS</t>
  </si>
  <si>
    <t xml:space="preserve">El indicador le aporta a la consecución del objetivo institucional y estratégico dado que las publicaciones científicas contribuyen a desarollar conocimiento científico en salud y biomedicina, fomentan la consolidación de redes de conocimiento, investigación e innovación en temas de salud pública; esto se plasma si tomamos en cuenta que el indicador apunta a medir las citaciones de las publicaciones científicas del INS, lo que permite demostrar la visibilidad internacional en cuanto a la forma en que las publicaciones científicas de investigación son percibidas y evaluadas. </t>
  </si>
  <si>
    <t>Total artículos publicados en revistas indexadas</t>
  </si>
  <si>
    <t>Total de artículos publicados con citaciones</t>
  </si>
  <si>
    <t>Se toman los artículos científicos publicados por la DISP en los dos años anteriores a la vigencia reportada en revistas indexadas y se hace la búsqueda a través del Google Académico (http://scholar.google.com.co/)  con el método de búsqueda nombre completo del artículo. Se revisa que artículos fueron citados por lo meno una vez durante la ventana de dos años. Se aclara que los rangos de interpretación no son acumulativos por cada periodo de medición.</t>
  </si>
  <si>
    <t>(Total de artículos científicos publicados con citaciones / Total artículos publicados en revistas indexadas) * 100</t>
  </si>
  <si>
    <t>Informe de indicadores de la DISP de dos vigencias anteriores</t>
  </si>
  <si>
    <t>flujo</t>
  </si>
  <si>
    <t>&lt;65%</t>
  </si>
  <si>
    <t>&lt;72%</t>
  </si>
  <si>
    <t>Histórico de este indicador en vigencias anteriores.</t>
  </si>
  <si>
    <r>
      <t xml:space="preserve">Para 2023, la meta del indicador para cuarto trimestre  se cambia a 77%, considerando los valores obtenidos en los años 2020, 2021 y 2022. Es importante considerar que este indicador se afecta por factores externos de citación que influyen directamente sobre la medicion; como por ejemplo si es de libre acceso, tematicas, idioma, entre otros.  
El mantener un nivel de citación alto de las publicaciones institucionales, constituye un importante logro porque evidencia que los métodos, los resultados, las discusiones o las conclusiones de las investigaciones en salud y biomedicina que se generan y publican desde el Instituto Nacional de Salud, son leídas y utilizadas en el país y la región, lo cual también genera visibilidad para nuestra institución.
</t>
    </r>
    <r>
      <rPr>
        <sz val="10"/>
        <color rgb="FF002060"/>
        <rFont val="Arial"/>
        <family val="2"/>
      </rPr>
      <t>Teniendo en cuenta que el resultado del segundo trimestre cumplió con la condición establecida para replantear las metas, de acuerdo con el POE-D01.0000-005, la meta para el cuarto trimestre se replanteó de 70 a 77.</t>
    </r>
    <r>
      <rPr>
        <sz val="10"/>
        <color theme="9" tint="-0.499984740745262"/>
        <rFont val="Arial"/>
        <family val="2"/>
      </rPr>
      <t xml:space="preserve">
</t>
    </r>
  </si>
  <si>
    <t>La formación científica de talento humano contribuye a lograr el desarrollo técnico, científico, tecnológico y de innovación del país, buscando transmitir saberes y experiencias a las nuevas generaciones, garantizando así la gestión de de conocimiento científico para contribuir a mejorar la condiciones de salud de la población</t>
  </si>
  <si>
    <t>Total personas en formación científica en el período de evaluación</t>
  </si>
  <si>
    <t>Los valores reportados del periodo de medición de cada trimestre son logros acumulados
Incluye las siguientes categorías de productos: 
1. Ejecución, dirección y codirección de trabajos de grado (pregrado y especialización)
2. Ejecución, dirección y codirección de trabajos de investigación (maestrías)
3. Ejecución, dirección y codirección de tesis (doctorado)
4. Tutorías / Pasantías / Entrenamiento 
5. Jóvenes Investigadores e Innovadores (Colciencias)
6. Profesionales en servicio social obligatorio en investigación (Rurales)</t>
  </si>
  <si>
    <t xml:space="preserve">Sumatoria de personas en formación científica en el período de evaluación en el período de evaluación </t>
  </si>
  <si>
    <t>&lt;20</t>
  </si>
  <si>
    <t>Histórico de este indicador en vigencias anteriores, el valor de la meta no coincide con la línea base, teniendo en cuenta que este indicador depende de los convenios vigentes o que se desarrollen durante la vigencia, con universidades y otras instituciones.</t>
  </si>
  <si>
    <t xml:space="preserve">
Aumentar el factor de impacto en este índice es un gran logro si se tiene en cuenta que se compite con otras revistas internacionales que publican en inglés para un público que en su mayoría domina este idioma.</t>
  </si>
  <si>
    <t xml:space="preserve">A través de la generación y remisión de información (policy brief), derivada del desarrollo de los proyectos de interés en salud pública,  a los tomadores de decisón, se contribuye a la resolución de problemas prioritarios en salud pública.
</t>
  </si>
  <si>
    <t>Policy brief</t>
  </si>
  <si>
    <t xml:space="preserve">Se tomaran en cuenta para la medicion de este indicador, los policy brief producto del desarrollo de los proyectos de investigación en salud pública, enviados a tomadores de decisiones durante el año para la elaboración de políticas en salud.
</t>
  </si>
  <si>
    <t>Sumatoria de policy brief elaborados y remitidos a tomadores de decisiones</t>
  </si>
  <si>
    <t>Policy brief elaborados y remitidos</t>
  </si>
  <si>
    <t>NA</t>
  </si>
  <si>
    <t xml:space="preserve">
La meta asignada son 4 policy brief remitidos a los tomadores de decisiones. No se incluye línea de base,  teniendo en cuenta que los policy brief elaborados el año anterior, no fueron remitidos a los tomadores de decisiones en salud pública (es decir no cumple con el criterio del indicador), adicionalmente, la totalidad de los policy brief elaborados el año pasado, no pertenecen a la DISP.  
Se espera para 2023 elaborar 5 policy brief desde la DISP y de estos remitir 4, a los tomadores de decisiones.
</t>
  </si>
  <si>
    <t>Los proyectos de investigación son fuente de generación de nuevo conocimiento, cuyos resultados permiten contribuir a la solución de los problemas prioritarios en salud pública en Colombia.</t>
  </si>
  <si>
    <t>Proyectos financiados al año</t>
  </si>
  <si>
    <t>Se tomaran en cuenta para la medicion de este indicador, los proyectos de investigación que al final del año cuenten con financiación externa, establecida como resultado de la presentación a convocatorias</t>
  </si>
  <si>
    <t>Sumatoria de proyectos financiados</t>
  </si>
  <si>
    <t>Documento contractual legalizado o cualquier documentación que de respaldo de la financiación del mismo.</t>
  </si>
  <si>
    <t>La meta asignada son 6 proyectos financiados, cantidad que coinicide con la línea de base. Se espera tener la misma cantidad de proyectos financiados de 2022, dado que el país conserva la misma categoría de país de renta media alta del Banco Mundial.</t>
  </si>
  <si>
    <t>5) Actuar como laboratorio nacional de referencia y coordinador de las redes especiales, en el marco del Sistema General de Seguridad Social en Salud y del Sistema de Ciencia, Tecnología e Innovación</t>
  </si>
  <si>
    <t>Como Laboratorio Nacional de Referencia  es de gran importancia dar  respuesta oportuna para el estudio y caracterización de brotes o epidemias y confirmación de casos de eventos de interés en salud pública.</t>
  </si>
  <si>
    <t>R_01 – Redes en Salud Pública</t>
  </si>
  <si>
    <t>DIRECCIÓN REDES EN SALUD PÚBLICA</t>
  </si>
  <si>
    <t>Número Brotes caracterizados NBC</t>
  </si>
  <si>
    <t>Número Total de brotes reportados NBR</t>
  </si>
  <si>
    <t>Se realiza la sumatoria del número de brotes atendidos y caracterizados reportados por los grupos de las dos variables, teniendo en cuenta que los brotes que no se caracterizaón  y se  le comunica oportunamente al cliente el cambió en la oportunidad de la caractarización con cusa justificada, esto no contara como inoportunidad a menos que se incumpla nuevamente el plazo establecido. Luego se aplica la formula de cálculo</t>
  </si>
  <si>
    <t>Z=(NBC/NBR)*100
NBC: Número de brotes caracterizados
NBR: Número de brotes reportados</t>
  </si>
  <si>
    <t xml:space="preserve">Reporte de resultados de muestras para Vigilancia  en el aplicativo  SIVILAB </t>
  </si>
  <si>
    <t>2022. Reportes de resultados del aplicativo SIVILAB, enviado por los grupos que participan en la respuesta a brotes</t>
  </si>
  <si>
    <t xml:space="preserve"> </t>
  </si>
  <si>
    <t xml:space="preserve">Se tomaron como referencia la capacidad instalada del laboratorio, lo que permite garantizar que el procesamiento de los ensayos se lleve a cabo de manera oportuna bajo los parametros de calidad establecidos por el laboratorio nacional de referencia.  </t>
  </si>
  <si>
    <t>Como LNR se debe responder oportunamente ante la vigilancia en salud pública con el procesamiento de muestras quer permitan caracterizar los brotes o epidemiasy su la confirmación de eventos de interés en salud pública según su competencia.
Debido a diferentes situaciones que se pueden presentar al interior de los laboratorios y que no dependen de los profesional en algunos casos no es posible realizar el análisis de ensayos requeridos parar caracterizar los brotes   dentro del tiempo de oportunidad establecido, el linemiento es es siguiente: Tener en cuenta que si al cliente se le comunica oportunamente el cambio en la oportunidad de la caracterización  con una causa justificada, esto no contara como no clasificación del brote.</t>
  </si>
  <si>
    <t>Andrés Otálora Torres</t>
  </si>
  <si>
    <t>SGCLSP</t>
  </si>
  <si>
    <t>aotalora@ins.gov.co</t>
  </si>
  <si>
    <t>Como Laboratorio Nacional de Referencia y en atención de los decretos 780 de 2016 y 2774 de 2012, el mantener los ensayos y parametros acreditados nos permite desmostrar la competencia para realizar los diagnosticos de referencia y la confirmación de eventos de interes en salud pública</t>
  </si>
  <si>
    <t>Total de ensayos y parametros acreditados bajo norma ISO/IEC 17025:2017 y ISO/ IEC 17043:2010 TEPA</t>
  </si>
  <si>
    <t>Total de ensayos y parámetros acreditados sometidos a evaluación bajo norma ISO17025:2017 y ISO17043:2010 . TEPASE</t>
  </si>
  <si>
    <t>Se realiza la sumatoria total de los ensayos y parametros acreditados y en ampliación de alcance del  LNR en la vigencia/Total de ensayos y parámetros acreditados y en ampliación de alcance sometidos a evaluación en la vigencia.
Los ensayos o parámetros suspendidos voluntariamente seran sometidos a evaluación documental mientras se reactiva la acreditación.</t>
  </si>
  <si>
    <t>TEPA/TEPASE*100</t>
  </si>
  <si>
    <t>Documento resultado auditorias por el ente acreditador (ONAC)</t>
  </si>
  <si>
    <t>2022. Documento resultado auditorias por el ente acreditador (ONAC)</t>
  </si>
  <si>
    <t>Se tienen en cuenta que como Laboratorio Nacional de Refencia se deben mantener acreditados los ensayos y parametros que parmitan demostrar competencia técnica y de esta manera dar cumplimiento a la normatividad que nos aplica.</t>
  </si>
  <si>
    <t xml:space="preserve">Esta actividad debe ser planificada, y se debe contar con el presupuesto asignado necesario para realizar las evaluaciones requeridas (auditorias internas y auditorias externas). No debe haber ausencia de evaluación anual por parte del organismo nacional de acreditación ONAC, </t>
  </si>
  <si>
    <t>Evidenciar la participación de los laboratorios públicos y privados en los programas de Evaluación Externa del Desempeño PEED, ofertados por el INS. Y a su vez mostrar la capacidad técnica de los laboratorios del país en diferentes metodologías.</t>
  </si>
  <si>
    <t>Total de laborarios participantes TLP</t>
  </si>
  <si>
    <t>Laboratorios con resultados satisfactorios LRS</t>
  </si>
  <si>
    <t>Se realiza la cuantificación en la plataforma PCC de la totalidad de los laboratoriosPúblicos y privados que participan en los PEED ofertados por el Laboratorio Nacional de Referencia y las redes especiales del INS, luego se identifican los laboratorios con resultados satisfactorios en la participación, según los criterios establecidos por cada programa.</t>
  </si>
  <si>
    <t>LRS/TLP *100</t>
  </si>
  <si>
    <t>Plataforma PCC en donde se concentra la información de inscripción y participación a nivel nacional de los programas PEEDS ofertados por el  Laboratorio Nacional de Referencia y las redes especiales del INS</t>
  </si>
  <si>
    <t>2022. Plataforma PCC</t>
  </si>
  <si>
    <t xml:space="preserve">Se establece teniendo en cuenta el número de la laboratorios participantes por programa ofertado, los cuales deben demostrar competencia técnica.  A su vez el INS asegura y garantiza que el material de ensayo enviado permita la evaluación idonea del desempeño y por lo tanto la participación deberia ser satisfactoria.  Es requisito de obligatorio cumplimiento para los Laboratorios de Salud Pública y del Distrito Capital según el Decreto 780 de 2016, Artículo 2.8.8.2.14 Numeral 7 “Participar en los programas nacionales de evaluación externa del desempeño acorde con los lineamientos establecidos por los laboratorios ​nacionales de referencia”. Otro aspecto a considerar para el calculo de la meta se realiza teniendo en cuenta que el resultado no depende de nuestra gestión ya que el desempeño de los laboratorios participantes no depende de nosotros; en ese sentido la meta se fija en 95% </t>
  </si>
  <si>
    <t xml:space="preserve">Demostrar y Asegurar  la competencia técnica  para la realización de ensayos de laboratorio ejecutados por los diferentes grupos  en el contexto de la Vigilancia por laboratorio de E.I.S.P (eventos de interés en Salud pública)  del Laboratorio Nacional de Referencia- DRSP a través de la participación en Programas de Ensayos de Aptitud-Comparación interlaboratorio.
 </t>
  </si>
  <si>
    <t>Número de programas de ensayo de aptitud (PEA) (nacional o internacional) en los que se participa el LNR. Sigla1</t>
  </si>
  <si>
    <t>Numero de Programas de ensayo de aptitud (PEA) con resultado satisfactorio según criterio de cada proveedor Sigla 2</t>
  </si>
  <si>
    <t>Se realiza la sumatoria total de los programas en que el LNR participa y la sumatoria total de los programas con resultados satisfactorios según el proveedor, y finalmente se aplica la formula</t>
  </si>
  <si>
    <t>Numero de programas  de ensayo de aptitud (PEA) con resultado satisfactorio según criterio de cada proveedor /Número de programas de ensayos de aptitud (PEA) (nacional o internacional) en los que se participa X 100</t>
  </si>
  <si>
    <t>Registro de inscripción, y reportes de resulados de participación en programas de ensayo aptiutd o interlaboratorios</t>
  </si>
  <si>
    <t>2022, registro de participaciones en programas de ensayos de aptitud o interlaboratorios</t>
  </si>
  <si>
    <t>Menor a 95%</t>
  </si>
  <si>
    <t>Menor a 97%</t>
  </si>
  <si>
    <t>Se tienen en cuenta los criterios establecidos por el proveedor para al cálculo de los resultados satisfactorios, el análisis se realiza cuantificando cada itém de participación de manera individual y de esta manera la medición es más precisa. Y para el cálculo de la meta se tienen en cuenta variables asociadas al proceso como rotación de personal, disponibilidad de presupuesto e insumos.</t>
  </si>
  <si>
    <r>
      <t xml:space="preserve">Esta actividad debe ser planificada, no debe haber ausencia de participación es decir, si no  se  realizar el ensayo enviado, dentro del tiempo de oportunidad establecido en los diferentes Programas no tendríamos la capacidad en un determinado momento de realizar los ensayos asociados a las muestras recibidas. Esta situación tendría como resultado la vinculación a un trabajo no conforme o a un Plan de mejoramiento. 
Todo resultado por debajo de satisfactorio genera reporte de ensayo trabajo no conforme y plan de mejoramiento correctivo.
</t>
    </r>
    <r>
      <rPr>
        <sz val="10"/>
        <color rgb="FF002060"/>
        <rFont val="Arial"/>
        <family val="2"/>
      </rPr>
      <t>Teniendo en cuenta que el resultado del segundo trimestre cumplió con la condición establecida para replantear las metas, de acuerdo con el POE-D01.0000-005, la meta para el cuarto trimestre se replanteó de 96 a 98.</t>
    </r>
  </si>
  <si>
    <t>Como laboratorio nacional de referencia LNR responder oportunamente ante eventos de emergencia en salud publica de importancia internacional, eventos inusitados con repercusión grave en salud publica y aquellos eventos que se encuentran en fase de eliminación o erradicación a nivel mundial, como herramienta esencial en la toma de decisiones para el país, actuando de manera coordinada con las Entidades Territoriales de Salud. Como LNR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t>
  </si>
  <si>
    <t>Número de muestras asociadas a eventos sujetos a Reglamento Sanitario Internacional que cumplen criterio para su procesamiento . MRSICC</t>
  </si>
  <si>
    <t>Número de muestras asociadas a eventos sujetos a Reglamento Sanitario Internacional  procesadas oportunamente. MRSIPO</t>
  </si>
  <si>
    <t>Se realiza la sumatoria de los datos reportados por los grupos de las dos variables, teniendo en cuenta las muestras en las que se le comunica oportunamente al cliente el cambio en la oportunidad del resultado con una causa justificada, esto no contara como inoportunidad a menos que se incumpla nuevamente el plazo establecido. Luego se aplica la formula de cálculo</t>
  </si>
  <si>
    <t xml:space="preserve">Z=(MRSIPO/MRSICC)*100
MSRIPO: Muestras procesadas oportunamente asociadas a eventos sujetos a Reglamento Sanitario Internacional 
MRSICC: Muestras asociadas a eventos sujetos a Reglamento Sanitario Internacional que cumplen criterio para su procesamiento </t>
  </si>
  <si>
    <t>Consolidado con el registro de muestras asociadas a eventos sujetos a Reglamento Sanitario Internacional que cumplen criterios para su procesamiento, y emisión de reporte de resutado de muestras procesadas asociadoas a eventos sujetas a Reglamento Sanitario Internacional de forma oportuna</t>
  </si>
  <si>
    <t>2022, sistema de información de ingreso de muestras y reporte de resultado al cliente</t>
  </si>
  <si>
    <t>Menor a 99%</t>
  </si>
  <si>
    <t xml:space="preserve">Se tomaron como referencia los valores de la OMS para estabelcer los tiempos de oportunidad de analisis de cada muestra según el evento y a su vez la capacidad instalada del laboratorio, lo que permite garantizar que el procesamiento de las muestras se lleve a cabo de manera oportuna bajo los parametros de calidad establecidos por el Laboratorio Nacional de Referencia. Bajo linemientos nacionales e internacionales. Se aumenta la meta de 98% a 100% de oportunidad de respuesta oportuna a eventos RSI con respecto al primer trimestre de 2023, atendiendo el lineamiento institucional del POE POE-D01.0000-005. </t>
  </si>
  <si>
    <r>
      <t xml:space="preserve">Como Laboratorio Nacioanl de Referencia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
 Debido a diferentes situaciones que se pueden presentar al interior de los laboratorios y que no dependen de los profesionales en algunos casos no es posible analizar las muestras dentro del tiempo de oportunidad establecido, el linemiento es es siguiente: Tener en cuenta que si al cliente se le comunica a tiempo el cambio en la oportunidad del resultado con una causa justificada, esto no contara como inoportunidad a menos que se incumpla nuevamente el plazo establecido.
</t>
    </r>
    <r>
      <rPr>
        <sz val="10"/>
        <color theme="4" tint="-0.499984740745262"/>
        <rFont val="Arial"/>
        <family val="2"/>
      </rPr>
      <t>Teniendo en cuenta que el resultado del primer trimestre cumplió con la condición establecida para replantear las metas, de acuerdo con el POE-D01.0000-005, se replantearon las metas del II,III y IV trimestre, pasando del 98% al 100%.</t>
    </r>
  </si>
  <si>
    <t>3) Desarrollar el Colombia la red de biocontensión y bioseguridad y capacidad diagnostica local de interés en salud pública</t>
  </si>
  <si>
    <t>El Laboratorio Nacional de Referencia del INS como Coordinador de la Red Nacional de Laboratorios requiere trabajar en incorporar Laboratorios a la  Red Nacional de Bioseguridad, biocontención y biocustodia que permita aumentar la capacidad diagnostica para agentes infecciosos de alto riesgo para la salud pública ,  realizar alianzas estratégicas con entidades del orden nacional e internacional, que permitan fortalecer la Red Nacional de Laboratorios del país y lograr desarrollar en Colombia una Red de BBB.</t>
  </si>
  <si>
    <t>Laboratorios incorporados a la Red Nacional de Bioseguridad, Biocontención y Biocustodia.LIRNBBB</t>
  </si>
  <si>
    <t>Se realiza la sumatoria de los laboratorios incorporados a la Red Nacional de Bioseguridad, Biocontención y Biocustodia confirmados reportados por el despacho DRSP + los Laboratorios que potencialmente  cumplen condiciones de  Bioseguridad,  Bicontención y Biocustodia evaluados en 2023</t>
  </si>
  <si>
    <t>Sumatoria LIRNBBB</t>
  </si>
  <si>
    <t>Consolidado  de laboratorios incorporados a la Red y Base de datos laboratorios potencialmnete que cumplen (Línea de base  de encuesta de autodiagnóstico, Relab del MSPS, Información proyectos de Minciencias).</t>
  </si>
  <si>
    <t>Valor absoluto</t>
  </si>
  <si>
    <t>Capacidad</t>
  </si>
  <si>
    <t>6 laboratorios incorporados a la red</t>
  </si>
  <si>
    <t>Despacho dirección redes.</t>
  </si>
  <si>
    <t xml:space="preserve">  </t>
  </si>
  <si>
    <t>&lt;6</t>
  </si>
  <si>
    <t>Se toma con línea base de Laboratorios incorporados  a la red Red Nacional de Bioseguridad, Biocontención y Biocustodia que cumplieron con las condiciones definidas en la lista de chequeo y a partir de las visitas a los laborarios selecionados para 2023 se espera aumentar la incorparación de nuevos laboratorios a la red BBB.
El valor aceptable se establece ya que se conserva la línea base y la incorporación de nuevos  a la red depende del cumplimiento de las condiciones que permitan avalar su ingreso.</t>
  </si>
  <si>
    <t xml:space="preserve">El Laboratorio Nacional de Referencia del INS como coordinador de la Red Nacional de Laboratorios requiere trabajar en incorporar Laboratorios a la  Red Nacional de Bioseguridad, Biocontención y Biocustodia que permita aumentar la capacidad diagnostica para agentes infecciosos de alto riesgo para la salud pública y también realizar alianzas estratégicas con entidades del orden nacional e internacional, que permitan fortalecer la Red Nacional de Laboratorios del país.
</t>
  </si>
  <si>
    <t>9) Optimizar el funcionamiento de las Redes de Trasplante y sangre en el país.</t>
  </si>
  <si>
    <t>Teniendo en cuenta que le corresponde al INS Coordinar la Red Nacional de Bancos de Sangre y Servicios de Transfusión, la misma implica hacer diagnosticos permanentes respecto a la seguridad transfusional, disponibilidad y oportunidad de sangre, oportunidad y acceso, asi como Hemovigilancia y seguimiento de desencandenantes no esperados (RAT/RAD). Por ello en esta actividad se generan informes y seguimientos que permiten priorizar acciones a seguir para impactar positivamente la cadena transfusional, se generan productos acorde con la caracterización de los mismos definida para la DRSP, y una vez se generan esas acciones, se hace una nueva medición en los actores que se han priorizado para medir la mejora en la acción ejecutada</t>
  </si>
  <si>
    <t>Actores priorizados con mejoría en indicadores</t>
  </si>
  <si>
    <t>total de actores priorizados</t>
  </si>
  <si>
    <r>
      <t xml:space="preserve">Dónde: </t>
    </r>
    <r>
      <rPr>
        <b/>
        <sz val="10"/>
        <color theme="4"/>
        <rFont val="Arial"/>
        <family val="2"/>
      </rPr>
      <t xml:space="preserve">
Actores priorizados con mejoría en indicadores:</t>
    </r>
    <r>
      <rPr>
        <sz val="10"/>
        <color theme="4"/>
        <rFont val="Arial"/>
        <family val="2"/>
      </rPr>
      <t xml:space="preserve"> Número de actores (bancos de sangre y servicios de transfusión) que presentan mejora en la matriz de seguimiento de indicadores priorizados para la vigencia, posterior a recibir acompañamiento técnico (presencial o virtual) 
</t>
    </r>
    <r>
      <rPr>
        <b/>
        <sz val="10"/>
        <color theme="4"/>
        <rFont val="Arial"/>
        <family val="2"/>
      </rPr>
      <t xml:space="preserve">Total de actores priorizados: </t>
    </r>
    <r>
      <rPr>
        <sz val="10"/>
        <color theme="4"/>
        <rFont val="Arial"/>
        <family val="2"/>
      </rPr>
      <t>Número de actores (bancos de sangre y servicios de transfusión)</t>
    </r>
    <r>
      <rPr>
        <b/>
        <sz val="10"/>
        <color theme="4"/>
        <rFont val="Arial"/>
        <family val="2"/>
      </rPr>
      <t xml:space="preserve"> </t>
    </r>
    <r>
      <rPr>
        <sz val="10"/>
        <color theme="4"/>
        <rFont val="Arial"/>
        <family val="2"/>
      </rPr>
      <t>priorizados para la vigencia de acuerdo con la matriz de seguimiento de indicadores que generen actividades de acompañamiento técnico (presencial o virtual).
A partir del del Sistema de Información en Hemovigilancia "SIHEVI-INS©" se hace seguimiento de los indicadores disgregados de acuerdo a mecanismos de medición, a partir de ellos se define calificación de indicadores y se establece la matriz de priorización. De acuerdo a los indicadores que se definan como criticos se definen acciones a ejecutar para procurar identificar mejora en comportamiento. Una vez se ejecutan acciones, se hace seguimiento en todos los actores y se enfatiza seguimiento en los que fueron priorizados para identificar si se generó una mejora. 
Unidad de analisis: en el caso de banco de sangre se hace seguimiento uno a uno; en el caso de servicios de transfusión, considerando el número de instituciones, el seguimiento se hace por departamento</t>
    </r>
  </si>
  <si>
    <t>Actores priorizados con mejoría en indicadores / total de actores priorizados</t>
  </si>
  <si>
    <t xml:space="preserve">Sistema de Información en Hemovigilancia "SIHEVI-INS©" a partir del cual se monitorean los indicadores </t>
  </si>
  <si>
    <t>Para el cierre de 2022 se estimo el avance de los bancos de sangre y servicios de transfusión con base en la notificación de la información, para logar mejorar la toma de decisiones relacionadas con disponibilidad, oportunidad y seguridad de los procesos asocidos a la cadena transfusional. Con el fin de dar continuidad al proceso, en especial considerando la entrada del módulo de Inmunohematologia para donantes y pacientes, se espera efectuar seguimmiento del comprotamiento de la notificación, seguido de un proceso de acompañamiento a la totalidad de actores, para que además se consulte la información provista desde SIHEVI para mejorar la seguridad en la selección de donantes y la mitigación de riesgos para los pacientes transfundidos. Por lo tanto, se toma la linea de base del comportamiento de los actores respecto a la notificación y usbilidad de SIHEVI y se realizaran mediciones semestrales para identificar mejoraas, en los actores a los que se les efectue acompañamiento tecnico.</t>
  </si>
  <si>
    <r>
      <t xml:space="preserve">El número total de actores de la Red de Sangre puede ser fluctuante ya que depende de la apertura o cierre de Bancos de Sangre e IPS que realizan transfusiones, proceso que es ajeno al INS. En este momento se asumen 83 Bancos de Sangre y 575 IPS que realizan transfusiones para el total de 658 actores.
</t>
    </r>
    <r>
      <rPr>
        <sz val="10"/>
        <color rgb="FF002060"/>
        <rFont val="Arial"/>
        <family val="2"/>
      </rPr>
      <t>Teniendo en cuenta que el resultado del segundo trimestre cumplió con la condición establecida para replantear las metas, de acuerdo con el POE-D01.0000-005, la meta para el cuarto trimestre se replanteó de 90 a 92.</t>
    </r>
  </si>
  <si>
    <t>Maria Isabel Bermudez Forero</t>
  </si>
  <si>
    <t>Coordinadora de Grupo - Profesional Especializado</t>
  </si>
  <si>
    <t>Grupo Red Nacional Bancos de Sangre y Servicios de Transfusión</t>
  </si>
  <si>
    <t>mbermudez@ins.gov.co</t>
  </si>
  <si>
    <t xml:space="preserve">El indicador permite realizar el seguimiento a la implementación de acciones trazadoras que realiza el grupo red donación y trasplantes, tales como asistencias técnicas, capacitaciones, auditoria, entre otras; y que impactan en el fortalecimiento de la capacidad técnica de la Red  en actividades criticas o estrategicas de los procesos de donación y trasplantes, aportando en el cumplimiento del plan de acción y de la ruta de trabajo instituciomnal para el mejoramiento de la red. </t>
  </si>
  <si>
    <t xml:space="preserve">Promedio nacional de cumplimiento de estándares auditados en las coordinaciones regionales de la Red de donación y trasplantes. </t>
  </si>
  <si>
    <t xml:space="preserve">A partir del procedimiento de auditoría y del seguimiento del Sistema de Información RedDataINS©" se hace seguimiento al cumplimiento de estándares de auditoria por parte de las Coordinaciones regionales de la Red. Con base en la verificación de estos estandares se obtiene una semaforización del cumplimiento de los mismos, sobre los que se define la calificación de cumplimiento de los estandares trazadores para las coordinaciones regionales que se auditan actualmente y con ello se definen acciones de mejora por parte de los entes territoriales y, por parte del INS, actividades a ejecutar tales como capacitación, asesoria, asistencia, entre otras. Una vez se ejecutan acciones, se realiza seguimiento en un ciclo final de auditoria anual a todas las coordinaciones regionales para medir la mejora continua sobre el cumplimiento de los estandares auditados. De los estándares calificados en verde o cumplidos, se obtiene el porcentaje sobre los estandares auditados para cada coordinación regional. 
Unidad de analisis: en el caso de coordinaciones regionales se hace una a una, siendo 6 en todo el país. 
La fórmula de cálculo será el promedio nacional del porcentaje de cumplimiento (estándares en verde) de los estándares auditados por cada coordinación regional.
</t>
  </si>
  <si>
    <t>∑ (porcentaje de cumplimiento (Estandares en verde) de los estándares auditados por cada coordinación regional) / Total coordinaciones regionales</t>
  </si>
  <si>
    <t>Informes de auditoria</t>
  </si>
  <si>
    <t>&lt;50%</t>
  </si>
  <si>
    <t>Se espera aumentar el porcentaje nacional de cumplimiento al 55%  en 2023.  La calificacion se realiza una vez al año,  cuando se cierra el ciclo. (ver metodología de medición)</t>
  </si>
  <si>
    <t xml:space="preserve">Actualmente estan conformadas 6 coordinaciones regionales de la Red, sin embargo; esta en proceso una ruta de cambios reglamentarios en esta estructura lo que puede modificar el numero de coordinaciones regionales de la Red. </t>
  </si>
  <si>
    <t>Maria Angelica Salinas Nova</t>
  </si>
  <si>
    <t>Grupo Red Nacional de Donación y Trasplantes</t>
  </si>
  <si>
    <t>msalinas@ins.gov.co</t>
  </si>
  <si>
    <t>2207700 ext 1354</t>
  </si>
  <si>
    <t>El indicador contribuye al alcance del objetivo en la medida en que permite establecer el nivel legitimidad  del ONS entre diversos actores del sector y con esto hacer seguimiento  al nivel de liderazgo para la consolidación de redes de concomiento</t>
  </si>
  <si>
    <t>R_05 – Observatorio Nacional de Salud</t>
  </si>
  <si>
    <t>OBSERVATORIO NACIONAL DE SALUD</t>
  </si>
  <si>
    <t>Variable 1. Promedio de calificación del atributo del ONS</t>
  </si>
  <si>
    <t xml:space="preserve">Variable 2. Promedio de calificación del atributo para el conjunto de instituciones evaluadas </t>
  </si>
  <si>
    <t xml:space="preserve">Se calcula aplicando una encuesta a los actores del ONS que  serán seleccionados por muestreo de los actores que ya han sido caracterizados en las redes del conocimiento o de los asistentes en actividades institucionales del INS, la encuesta consta de dos preguntas: 1, ¿Teniendo en cuenta que la legitimidad es la presunción o percepción de que las acciones de un actor son deseables o apropiadas para un sector, califique en un rango de 1 a 5, la información que producen las intituciones propuestas. Marque con "X" solo un valor para cada institución".  Se toman los rangos de respuesta del 1 al 4 por actor evaluado y se establece el promedio individual, de acuerdo con rangos realmente puntuados. Con estos resultados, el atributo de legitimidad se evalúa con los promedios anteriores  donde el  numerador corresponde al resultado del ONS  y el denominador corresponde al promedio de las respuestas que recibieron las entidades propuestas exceptuando el ONS. </t>
  </si>
  <si>
    <t xml:space="preserve">Promedio de calificación del atributo del ONS / promedio de calificación del atributo para el conjunto de instituciones evaluadas </t>
  </si>
  <si>
    <t>Encuestas aplicadas en los trimetres de los años de medición.</t>
  </si>
  <si>
    <t xml:space="preserve">INDICE </t>
  </si>
  <si>
    <t>1,1</t>
  </si>
  <si>
    <t>Indicador estimado para el año 2019 / encuestas aplicadas  en el año de medición.</t>
  </si>
  <si>
    <t>&lt; 0,5</t>
  </si>
  <si>
    <t>La meta de un índice de legitimidad de 1 se estableció con el cirterio de tener la misma legitimidad o mayor que el resto de los actores que se incluyen en la encuesta y que trabajan temas similares al ONS. Al ser un indicador de razón se compara la legitimidad percibida del ONS con la de los demas actores identificados.</t>
  </si>
  <si>
    <t xml:space="preserve">Se precisa que el proceso depende de factores externos de la dirección como lo son el número de eventos que  realiza el INS para poder aplicar la encuesta y el nivel de participación de las personas para responder la encuesta. </t>
  </si>
  <si>
    <t>Carlos Andres Castañeda Orjuela</t>
  </si>
  <si>
    <t>Director Técnico Observatorio Nacional de Salud</t>
  </si>
  <si>
    <t>ccastaneda@ins.gov.co</t>
  </si>
  <si>
    <t>2207700 Ext. 1390</t>
  </si>
  <si>
    <t xml:space="preserve">Índice de referenciación de publicaciones del Observatorio Nacional de Salud 
</t>
  </si>
  <si>
    <t xml:space="preserve">El Indicador le aporta a la consecución del objetivo teniendo  en cuenta que los procesos de apropiación social de conocimiento requieren del uso de la información y este índice contribuye al segumiento del uso que se está haciendo de la información producida por el ONS,  y su uso contribuye  a la toma de decisiones, así como a la promoción de la investigación científica  </t>
  </si>
  <si>
    <t>Variable 1 Número de citas a publicaciones del ONS, en los últimos 5 años</t>
  </si>
  <si>
    <t>Variable 2 Número de publicaciones del ONS, en los últimos 5 años</t>
  </si>
  <si>
    <r>
      <t xml:space="preserve">Teniendo en cuenta que el objetivo del  ONS es gestionar información y conocimiento pertinente, confiable, claro y oportuno sobre la situación de salud de la población colombiana y sus determinantes y que la gestión del conocimiento se refiere a la identificación y aprovechamiento del conocimiento colectivo así como a su transferencia y aplicación,  para el ONS es importante medir el uso de la información que produce, por parte de la comunidad en general, medición que se realiza a partir del seguimiento a la citación de sus publicaciones.
La citación será medida teniendo en cuenta los informes técnicos especiales y artículos que registren como autor principal o de correspondencia un profesional del ONS y sean producto del análisis realizado o financiado por el ONS hasta la fecha de corte. 
La línea de base, se establece en el año 2015, a partir de la revisión en google académico de las citaciones que se hayan realizado de los informes y artículos publicados por el ONS, con corte hasta el semestre inmediatamente anterior al de la medición.
Al finalizar el año 2018, se realiza ajuste del indicador,  se adicionó que dentro de las publicaciones del ONS, se incluyen también los que son productos de análisis financiado por el ONS, se establece rango de medición de la citación a los último 5 años y se establece nueva meta a partir del plan nacional de desarrollo vigente.
</t>
    </r>
    <r>
      <rPr>
        <i/>
        <u/>
        <sz val="10"/>
        <color rgb="FFFF0000"/>
        <rFont val="Arial"/>
        <family val="2"/>
      </rPr>
      <t>Para 2022 en idicador incrementó el porcentaje de referenciacón, por esta razón se sube la meta del periodo pasando de 2 a 4.</t>
    </r>
  </si>
  <si>
    <t>Número de citas a publicaciones del ONS, en los últimos 5 años/Número de publicaciones del ONS, en los últimos 5 años</t>
  </si>
  <si>
    <t xml:space="preserve">Google académico </t>
  </si>
  <si>
    <t>INDICE</t>
  </si>
  <si>
    <t>Segundo semestre de 2020, se calcula a partir de consultando en Google académico</t>
  </si>
  <si>
    <t>La meta del índice de citación de 4 se estableció teniendo en cuenta cirterios internacionales usados para medir calidad de las revistas científicas de acuerdo a la frecuencia de citaciones. De esta manera se identificó un punto de corte de 1 como lo suficiente discriminante para identifiar el impacto que todos los productos de nuevo conocimiento del ONS logran la comunidad científica.</t>
  </si>
  <si>
    <r>
      <t xml:space="preserve">Se consultan las citas a publicaciones del ONS en el google académico y se verifica su incluisón en el índice
</t>
    </r>
    <r>
      <rPr>
        <sz val="10"/>
        <color rgb="FF002060"/>
        <rFont val="Arial"/>
        <family val="2"/>
      </rPr>
      <t>Teniendo en cuenta que el resultado del segundo trimestre cumplió con la condición establecida para replantear las metas, de acuerdo con el POE-D01.0000-005, la meta para el cuarto trimestre se replanteó de 4 a 4,5.</t>
    </r>
  </si>
  <si>
    <t>Oportunidad en la elaboración y entrega de la información generada por el
Observatorio Nacional de salud - ONS</t>
  </si>
  <si>
    <t>El indicador aporta al objetivo porque permite  informar oportunamente la situación de salud pública colombiana con el fin de orientar  la toma de decisiones de esta manera se promueve la investigación científica de acuerdo  a las necesidades en salud identificadas por medio de la realización oportuna de las actividades planeadas</t>
  </si>
  <si>
    <t>Variable 1 Documentos técnicos elaborados</t>
  </si>
  <si>
    <t xml:space="preserve">Variable 2 </t>
  </si>
  <si>
    <t xml:space="preserve">Se calcula a partir de la programacion del POA y la evidencia de publicación en la página web del INS. Se busca medir el cumplimiento en la elaboración y entrega oportuna de la información generada por el ONS </t>
  </si>
  <si>
    <t xml:space="preserve">Sumatoria Documentos técnicos elaborados </t>
  </si>
  <si>
    <t>POA de la dependencia, soportes de actividades, página web del INS</t>
  </si>
  <si>
    <t>Año 2020 medición Trimestral /POA de la dependencia, soportes de actividades, página web del INS</t>
  </si>
  <si>
    <t>&lt; 1</t>
  </si>
  <si>
    <t>&lt; 2</t>
  </si>
  <si>
    <t>El número de productos para medir (planeado en el denominador) corresponde a 5 productos (dos boletines técnicos, dos policy brief y un informe técnico). La oportunidad se estableció de acuerdo al cumplimento histórico así como al cumplimiento necesario para contribuir al objetivo estratégico</t>
  </si>
  <si>
    <t>Los documentos técnicos se refieren a el informe técnico anual, boletines y policiy brief</t>
  </si>
  <si>
    <t>TÉCNICA DE INDICADORES INS</t>
  </si>
  <si>
    <t xml:space="preserve">Productos de generación y apropiación social del conocimiento de las redes de conocimiento en salud pública 
</t>
  </si>
  <si>
    <t xml:space="preserve">En el marco de las Redes de Conocimiento en Salud Pública-RCSP, el ONS contribuye a la creación y fortalecimiento de las redes de gestión del conocimiento, generando entre los actores de las redes procesos de apropiación social de conocimiento  que aportan a la generación y transferencia de conocimiento científico para el mejoramiento de la salud pública en el país.  
 </t>
  </si>
  <si>
    <t>Número de productos de generación y apropiación social del conocimiento de redes de conocimiento en salud pública en el último año</t>
  </si>
  <si>
    <t>Número de redes de conocimiento en salud pública activas el último año</t>
  </si>
  <si>
    <r>
      <t xml:space="preserve">El ONS   apoya la creación y consolidación de las redes de conocimiento en salud pública, para su seguimiento se realiza un informe de gestión anual y cada referente de la red elabora un informe de gestión anual del cual se obtendrá el número de productos de generación y apropiación social del conocimiento. El reporte de los productos debe responder a la construcción colectiva de los actores de la red; debe verificarse la participación de más de actor de la red, los productos que se tendrán en cuenta son:
1. </t>
    </r>
    <r>
      <rPr>
        <b/>
        <sz val="10"/>
        <rFont val="Arial"/>
        <family val="2"/>
      </rPr>
      <t>Productos de generación de nuevo conocimiento:</t>
    </r>
    <r>
      <rPr>
        <sz val="10"/>
        <rFont val="Arial"/>
        <family val="2"/>
      </rPr>
      <t xml:space="preserve"> manuales y guías especializadas, libros de formación o de divulgación científica, nuevas secuencias genéticas, proyectos de investigación.
Nota: No se tendrán en cuenta los artículos de científicos porque estos se están reportando en otro indicador institucional. 
2. </t>
    </r>
    <r>
      <rPr>
        <b/>
        <sz val="10"/>
        <rFont val="Arial"/>
        <family val="2"/>
      </rPr>
      <t>Productos resultados de actividades de apropiación social del conocimiento y divulgación de la ciencia:</t>
    </r>
    <r>
      <rPr>
        <sz val="10"/>
        <rFont val="Arial"/>
        <family val="2"/>
      </rPr>
      <t xml:space="preserve"> eventos de divulgación y discusión con componente de apropiación (presentación de ponencias, participación con ”poster”, Organización de eventos científicos), boletines, resúmenes de política, infografías, memorias de eventos, informes finales de investigación, informes técnicos, consultorías científico-técnicas, capacitaciones,  producciones de contenido digital (recursos gráficos digitales, Desarrollos Web, Páginas web, blogs, micrositios, aplicativos móviles + estrategia de Redes Sociales).
 En cuanto a la definición de redes de conocimiento se tendrá en cuenta la definición establecida en el documento "Compendio Redes de Conocimiento en Salud Pública-RCSP", se entenderá por una red activa la cuál se reuna por lo menos una vez al año con los actores de la red. Actualmente, el INS lidera seis redes nacionales de gestión de conocimiento, investigación e innovación en salud pública (Redes de Conocimiento en Salud Pública (RCSP), Red de Caracterización Genómica de Microorganismos Emergentes, Red de Gestión de Conocimiento, Investigación e Innovación en Malaria, Red de Gestión de Conocimiento, Investigación e Innovación en Chagas, Red Nacional de Gestión de Conocimiento, Investigación e Innovación en Tuberculosis (RED TB Colombia), Red de Gestión del Conocimiento, Desarrollo e Innovación en Seguridad y Salud en el Trabajo).</t>
    </r>
  </si>
  <si>
    <t>Número de productos de generación y apropiación social del conocimiento de redes de conocimiento en salud pública en el último año/Número de redes de conocimiento en salud pública activas el último año</t>
  </si>
  <si>
    <t xml:space="preserve">Informe de gestión reportado por el referente de la Red de gestión del conocimiento, investigación e innovación en salud, informe de gestión de RCSP del ONS. </t>
  </si>
  <si>
    <t>número</t>
  </si>
  <si>
    <t>2021/ Redes de conocimiento en salud pública en el último año</t>
  </si>
  <si>
    <t>La meta de este indicador se establecio teniendo en cuenta las actividades reportadas por los referentes de  las redes de conocimiento. Se espera que una red activa produzca por lo menos de un producto de generación y apropiación social del conocimiento.</t>
  </si>
  <si>
    <t xml:space="preserve"> FICHA TÉCNICA DE INDICADORES INS</t>
  </si>
  <si>
    <t xml:space="preserve">El objetivo del indicador es mejorar el nivel de conocimientos del sistema de gestión ambiental a fin de controlar los aspectos ambientales significativos y evitar impactos ambientales, para contribuir con cumplimiento del Modelo Integral de Planeación y Gestión -MIPG y de manera particular con la dimensión 3 Gestión con valores para resultados, en relación al numeral 3.2.3.3. Gestión ambiental para el buen uso de los recursos públicos, siendo la adopción de conocimiento el eje trasversal y factor de éxito para el mejoramiento del desempeño ambiental </t>
  </si>
  <si>
    <t>A_05 – Gestión Ambiental</t>
  </si>
  <si>
    <t>SECRETARÍA GENERAL</t>
  </si>
  <si>
    <t>Calificación evaluación-capacitaciones ambientales</t>
  </si>
  <si>
    <t>El indicador mide los resultados obtenidos en las evaluaciones resultantes de la capacitaciones  e inducciones  sobre el sistema de gestión ambiental del instituto, y se mide tomando la mediana de todos los resultados de los asistentes a las capacitaciones.</t>
  </si>
  <si>
    <t>Mediana de resultados de evaluación obtenidos en capacitaciones de Gestión Ambiental</t>
  </si>
  <si>
    <t>Las evaluaciones se realizan por medio de un formulario creado en google forms, los cuales se pueden encontrar en la pestaña de inducción institucional y todos son almacenados en el correo gestionambientalins@gmail.com.</t>
  </si>
  <si>
    <t>2022 Evaluaciones Gestión Ambiental</t>
  </si>
  <si>
    <t>&lt;7</t>
  </si>
  <si>
    <t>La metodología de calculo de la meta se toma a partir de una escala de calificación de 1 al 10, tomando como meta 8 debido al que este rango corresponden a puntaje alto y observando que el cumplimiento con el año inmediatamente anterior fue bueno.
El rango de interpretación aceptable es 7 debido a que es el mínimo aprobatorio en las evaluaciones realizadas.</t>
  </si>
  <si>
    <t xml:space="preserve"> Teniendo en cuenta que el resultado del segundo trimestre cumplió con la condición establecida para replantear las metas, de acuerdo con el POE-D01.0000-005, la meta para el cuarto trimestre se replanteó de 8 a 9.</t>
  </si>
  <si>
    <t>Yenny Milena Quiroga Castro</t>
  </si>
  <si>
    <t xml:space="preserve">Coordinaora Gestión Administrativa </t>
  </si>
  <si>
    <t xml:space="preserve">Gestión Ambiental </t>
  </si>
  <si>
    <t>yquiroga@ins.gov.co</t>
  </si>
  <si>
    <t>2207700 Ext. 1114</t>
  </si>
  <si>
    <t xml:space="preserve">El indicador mide el desempeño ambiental  y responsabilidad social del INS frente a los requisitos del Programa de Excelencia Ambiental Distrital PREAD, esto ayudando al cumplimiento del Modelo Integral de Planeación y Gestión -MIPG y de manera particular con la dimensión 3 Gestión con valores para resultados, en relación al numeral 3.2.3.3. Gestión ambiental para el buen uso de los recursos públicos, en el que menciona que las entidades en su gestión tendrán en cuenta el componente ambiental, para lo cual deben entre otros, establecer las mediciones que permitan evidenciar el desempeño ambiental y los resultados del PREAD se pueden evidenciar esta medición. </t>
  </si>
  <si>
    <t>Auditoria PREAD SDA:Puntaje final</t>
  </si>
  <si>
    <t>La medición se obtiene del puntaje obtenido en el Programa de Excelencia Ambiental Distrital -PREAD de la Secretaria Distrital de Ambiente. 
El programa califica de acuerdo con tres componentes los cuales son:
1.Componente 1 - Sistema de Gestión Ambiental
2. Componente 2- Proyectos de Producción y Consumo Sostenible
3. Componente 3- Responsabilidad Social Empresarial con Enfoque Ambiental
4. Componente 4-Proyetos con el sector educativo</t>
  </si>
  <si>
    <t>Puntaje obtenido del  programa PREAD.</t>
  </si>
  <si>
    <t>Informe final PREAD-Secretaria Distrital de Ambiente.</t>
  </si>
  <si>
    <t xml:space="preserve">Puntaje </t>
  </si>
  <si>
    <t>10/11/2022
INFORME DE RETROALIMENTACIÓN AUDITORÍA PREAD</t>
  </si>
  <si>
    <t>&lt;700</t>
  </si>
  <si>
    <t>La meta se calcula de acuerdo con la RESOLUCIÓN No. 00313 de la Secretaria Distrital de Ambiente "Por la cual se regula la operación del Programa de Excelencia Ambiental Distrital – PREAD, y se toman otras determinaciones", en su artículo tercero, donde habla sobre las categorías de reconocimiento y el puntaje que lo determina, de acuerdo con esto el puntaje de 700 puntos es aceptable, ya que es el mínimo para obtener el reconocimiento en la categoría Excelencia Ambiental.</t>
  </si>
  <si>
    <t>Coordinadora Gestión Administrativa</t>
  </si>
  <si>
    <t>Gestión Administrativa</t>
  </si>
  <si>
    <t>Profesional Universitario/ Profesional Especializado</t>
  </si>
  <si>
    <t xml:space="preserve">El proceso de recursos físicos tiene como objetivo gestionar oportuna y eficientemente la operabilidad, instalación y conservación de las instalaciones físicas, garantizando con ello el cumplimiento de la misionalidad de la entidad; en tal sentido, el indicador contribuye a la medición en términos de resultados de las intervenciones de obra ejecutadas mediante contrato, en las áreas priorizadas y que impactan las condiciones de bienestar, cumplimiento de requisitos, proyección y visión del Instituto.  </t>
  </si>
  <si>
    <t>A_10 Recursos Físicos</t>
  </si>
  <si>
    <t xml:space="preserve">Impacto </t>
  </si>
  <si>
    <t xml:space="preserve">Obras de mantenimiento y adecuación de infraestructura priorizadas y ejecutadas </t>
  </si>
  <si>
    <t xml:space="preserve">Inicialmente se elabora una matriz de priorización de intervenciones de infraestructura  a partir del diagnóstico realizado en las áreas de la entidad,  las  variables de priorización son las siguientes:
- Disponibilidad del área en términos de tiempo y ocupación para la intervención: puntaje 1 nada de tiempo disponible, a puntaje 5 cualquier momento puede ser intervenido.
- Presupuesto: puntaje 1 presupuesto insuficiente, a puntaje 5 presupuesto suficiente.
- Viabilidad técnica: puntaje 1 no es viable, a puntaje 5 totalmente viable.
- Antecedentes: puntaje 1 ya ha sido intervenida esta zona, a puntaje 5 zona pendiente por intervenir de acuerdo con los diagnósticos de años anteriores.
- Norma y/o acreditación: puntaje 1 no tiene acreditación pendiente, a puntaje 5 pendiente acreditación.
- Direccionamiento: puntaje 1 no hay solicitud de directivos, a puntaje 5 solicitud de dirección, secretaria general y/o coordinación del grupo.
Rango de calificación: 
De 30 a 20 su prioridad es máxima 
De 19 a 10 su prioridad es media
De 9 a 1 su prioridad es baja 
De acuerdo con lo anterior, en el plan de mantenimiento se establece la meta de áreas a intervenir que cuenten con mayor calificación y que puedan llevarse a cabo con los recursos asignados al proyecto de inversión en la vigencia. 
La medición del indicador es:
La sumatoria de las obras de mantenimiento y adecuación de infraestructura priorizadas y ejecutadas en las sedes de la entidad. para el periodo de medición. </t>
  </si>
  <si>
    <t>Fuente: Equipo de infraestructura del proceso recursos físicos, supervisores de contratos y evidencias suministradas por el equipo de GGA</t>
  </si>
  <si>
    <t xml:space="preserve">Acumulado </t>
  </si>
  <si>
    <t>Formato indicadores 
29/12/2022</t>
  </si>
  <si>
    <t>&lt;2</t>
  </si>
  <si>
    <t xml:space="preserve">La meta propuesta para el indicador se estima conforme a lo mencionado en la metodología de medición,  teniendo como resultado que las áreas con prioridad máxima son:
1.  Áreas admistrativas (Puede incluir áreas comunes, oficinas de grupos de Secretaria General, Observatorio, Dirección General y Dirección de Vigilancia )
2. Dirección de Redes
3. Dirección de Investigación
4.Dirección de Producción
Finalizando con un total de 4 áreas mantenidas y/o adecuadas dentro de la vigencia.
El indicador tendrá una medición trimestral, sin embargo, durante los dos primeros trimestres la meta será igual a 0, debido a que los dos primeros trimestres se realiza la etapa precontractual del contrato de obra con el que se adelantan las actividades propuestas y por tratarse de un indicador con un tipo de acumulación "acumulado", al finalizar la vigencia será la sumatoria del cumplimiento de las metas propuestas.
</t>
  </si>
  <si>
    <t xml:space="preserve">Yenny Milena Quiroga Castro </t>
  </si>
  <si>
    <t>Coordinadora Grupo de Gestión Administrativa</t>
  </si>
  <si>
    <t>Grupo Gestión Administrativa - Proceso Recursos Físicos</t>
  </si>
  <si>
    <t>220 7700 Ext.1515</t>
  </si>
  <si>
    <t>Número de encuestas con resultados de nivel de satisfacción: excelente y bueno, diligenciadas por los usuarios atendidos por el equipo de soporte técnico.</t>
  </si>
  <si>
    <t>Número total de encuestas diligenciadas por los usuarios atendidos por el equipo de soporte técnico.</t>
  </si>
  <si>
    <t>(Número de encuestas con resultados de nivel de satisfacción: excelente y bueno, diligenciadas por los usuarios atendidos por el equipo de soporte técnico en el trimestre a evaluar)  / (Número total de encuestas diligenciadas por los usuarios atendidos por el equipo de soporte técnico en el trimestre a evaluar) * 100 = %</t>
  </si>
  <si>
    <t>Fuente: Equipo de trabajo de soporte técnico del GGA y evidencias suministradas.</t>
  </si>
  <si>
    <t>Porcentual (%)</t>
  </si>
  <si>
    <t>Fuente: Indicadores GGA
Fecha: Diciembre 2022</t>
  </si>
  <si>
    <t>&lt;94%</t>
  </si>
  <si>
    <t>&lt;95%</t>
  </si>
  <si>
    <t>Teniendo en cuenta que históricamente mesa de ayuda reporta valores en promedio del 98% en el indicador de efectividad del servicio (Solicitudes de soporte técnico atendidas con alto nivel de satisfacción de los usuarios de la entidad), lo que quiere decir que casi la totalidad de las encuestas diligenciadas por los funcionarios y contratistas del INS sitúan el servicio prestado por el grupo en el rango de excelente, se solicita, a fin de mantener el servicio y al equipo de mesa de ayuda motivado y moviéndose en dirección a mantener y mejorar el nivel de servicio prestado, modificar el rango aceptable y la meta actual un punto porcentual por encima de lo que se viene requiriendo.
Meta 97%
Aceptable 95%
El rango de interpretación aceptable es 95% ya que es el el equivalente a bueno en las encuestas de satisfacción del proceso.</t>
  </si>
  <si>
    <t>PORCENTAJE DE AVANCE  DE IMPLEMENTACION DEL MODELO DE SEGURIDAD Y PRIVACIDAD DE LA INFORMACION.</t>
  </si>
  <si>
    <t>6) Implementar las acciones administrativas y misionales en el marco del Modelo Integrado de Planeación y Gestión - MIPG.</t>
  </si>
  <si>
    <t>La Oficina de TIC en su objetivo misional de salvaguardar la información, se encuentra implementando el Modelo de Seguridad y Privacidad de la Información con el fin de mejorar la gestión de seguridad de la información y seguridad digital alineado al criterio del sistema de seguridad de la información ISO/IEC 27001:2013,  lo cual se verá reflejado en los indicadores de MIPG.</t>
  </si>
  <si>
    <t>D_04 – Tecnologías de Información y Comunicación</t>
  </si>
  <si>
    <t>OFICINA DE TECNOLOGÍAS DE INFORMACIÓN Y COMUNICACIONES</t>
  </si>
  <si>
    <t>Sumatoria de avance en los dominios</t>
  </si>
  <si>
    <t>Cantidad de dominios</t>
  </si>
  <si>
    <t>Este indicador se mide  a través de la matriz Instrumento de Autodiagnostico del Modelo de Seguridad y Privacidad de la información MSPI.
La  matriz se encuentra dividida en 14 dominios los cuales se mencionan a continuaciòn:
1. política de seguridad, 2. organización de la seguridad de la información,  3. seguridad de los recursos humanos, 4. gestión de activos, 5. control de acceso  , 6.  Criptografia, 7. seguridad física y del entorno, 8.seguridad de las  operaciones, 9.seguridad de las  comunicaciones, 10. adquisición, desarrollo y mantenimiento de los sistemas de informción , 11. Relaciones con los proveedores, 12. gestión de incidentes en la seguridad de la información 13. gestión de continuidad de negocio, 14. Cumplimiento.  alineados al criterio normativo ISO 27001:2013.
La matriz mide el avance a través de puntajes por cada dominio,  de acuerdo al modelo de madurez COBIT.</t>
  </si>
  <si>
    <t>Sumatoria de avance en los dominios / Cantidad de dominios *100</t>
  </si>
  <si>
    <t>Instrumento de Autodiagnostico del Modelo de Seguridad y Privacidad de la información MSPI.</t>
  </si>
  <si>
    <r>
      <rPr>
        <b/>
        <sz val="10"/>
        <color theme="4"/>
        <rFont val="Arial"/>
        <family val="2"/>
      </rPr>
      <t>Diciembre 2022</t>
    </r>
    <r>
      <rPr>
        <sz val="10"/>
        <color theme="4"/>
        <rFont val="Arial"/>
        <family val="2"/>
      </rPr>
      <t xml:space="preserve">
Instrumento de Autodiagnostico del Modelo de Seguridad y Privacidad de la información MSPI.</t>
    </r>
  </si>
  <si>
    <t>&lt;77%</t>
  </si>
  <si>
    <t xml:space="preserve">Conforme al  Instrumento de Autodiagnostico del Modelo de Seguridad y Privacidad de la información MSPI la meta para este año se tomo conforme al porcentaje de crecimiento de la vigencia 2022 , cuya línea base cerró en el 72%,  para el presente año se incremento en 10 puntos.
Teniendo en cuenta las actividades planeadas para la vigencia 2023 se determinó un valor aceptable de 77% y satisfactorio del 82% equivalente a la meta propuesta.
</t>
  </si>
  <si>
    <t>Profesional Epecializado (E)</t>
  </si>
  <si>
    <t>Oficina de Tecnologias de Información y Comunicaciones</t>
  </si>
  <si>
    <t>INCIDENTES EN LA OPERACIÓN  Y EL FUNCIONAMIENTO DE LOS SERVICIOS TECNOLÓGICOS  DEL INS.</t>
  </si>
  <si>
    <t>La Oficina de TIC presta sus servicios a los usuarios internos de todas las dependencias del INS, en la medida en que se les preste un buen servicio en relación con la atenciòn de incidentes que soportan la operación y el funcionamiento de los servidores, contribuimos en el cumplimiento de las funciones de las diferentes áreas y de la misión de la entidad, lo cual se verá reflejado en los indicadores de MIPG</t>
  </si>
  <si>
    <t># Incidentes Negativos presentados</t>
  </si>
  <si>
    <t>Incidentes Negativos= # de Incidentes Significativos que generaron pérdida para la entidad
Un incidente significativo es aquel que ha causado impacto negativo en los ciudadanos de manera masiva o que se ha provocado interrupción de uno o varios servicios de la entidad. el nivel de tolerancia a fin de calificar un incidente como significativo, deberá ser estblecido por la entidad en conjunto con su área de riesgos.</t>
  </si>
  <si>
    <t>A través de la herramienta de gestión de incidentes 
Correo electrónico dirigido a la jefe de OTIC o a un miembro del equipo de infraestructura</t>
  </si>
  <si>
    <t>Reducción</t>
  </si>
  <si>
    <t xml:space="preserve">En el año 2022 se presentaron 3  incidentes . </t>
  </si>
  <si>
    <t>&gt;3</t>
  </si>
  <si>
    <t xml:space="preserve">Conforme al número de incidentes presentados en la vigencia 2022  la meta para este año se redujo a 2 , dado que la vigencia anterior cerró con 3 incidentes,  para el presente año se disminuto en 1 punto.
Con el fin de continuar disminuyendo los incidentes que puedan presentarse se determinó un valor aceptable de 3 y satisfactorio de 2 equivalente a la meta propuesta.
</t>
  </si>
  <si>
    <t>El objetivo de este indicador es controlar el número de incidentes significativos causados por los riesgos no identificados por el proceso de evaluación de riesgos.</t>
  </si>
  <si>
    <t>Para la emisión de los  Conceptos Toxicológicos (CT) y Dictámenes Técnico Toxicológicos(DTT),  la Dirección de Vigilancia y Análisis del Riesgo en Salud Pública, emite los conceptos técnicos a La Oficina Asesora Jurídica  como insumo para la elaboración de los actos administrativos, los cuales una vez son emitidos por el INS, son notificados a las empresas que solicitan los CT y DTT, para tramites de su interes. Es por ello que se requiere del seguimiento a su elaboración con el fin de ser más eficientes en su elaboración y posterior notificación oportuna del documento final emitido al cliente.</t>
  </si>
  <si>
    <t>A_07 – Gestión Jurídica</t>
  </si>
  <si>
    <t>OFICINA ASESORA JURÍDICA</t>
  </si>
  <si>
    <t>Numero de resoluciones  elaboradas en término</t>
  </si>
  <si>
    <t xml:space="preserve"> Numero de conceptos técnos remitidos a la OAJ</t>
  </si>
  <si>
    <t xml:space="preserve">Se debe realizar la medicion del porcentaje de los Actos Administrativos efectivamente proyectados por la OAJ a través de la división del No. De  resoluciones proyectadas/No. De conceptos técnicos emitidos para su adecuación juridica. El porcentaje que arrojara como resultado sera la medida de la eficacia de la OAJ respecto a la elaboracion en término de  de A.Adm. relativos a Conceptos Toxicológicos (CT) y Dictámenes Técnico Toxicológicos(DTT) frente a los Conceptos Técnicos remitidos por la DVARSP para tal fin. 
El calculo del procentaje  de la meta se debe realizar sobre la estimación de A. Adm  eleborados en el término dispuesto por procedimiento interno conforme Conceptos técnicos remitidos. Entre mayor sea el procentaje mayor será el cumplimiento de la meta establecida. Se establece el valor de la meta final a partir del cálculo de la línea base que resultó de la revisión del 2022.  </t>
  </si>
  <si>
    <t>Numero de resoluciones  elaboradas en término  / Numero de conceptos técnos remitidos a la OAJ  * 100</t>
  </si>
  <si>
    <t>Base de datos Conceptos Toxicológicos</t>
  </si>
  <si>
    <t>Año</t>
  </si>
  <si>
    <t xml:space="preserve">Los actos administrtivos que proyecta la OAJ,  sera equivalente al 100 %de la meta establecida semestralmente , como se muestra en los resultados  presentados en la linea base de la vigencia 2022, frente a los rangos de intepretación se presenta el valor del 95% de la meta establecida, por cuanto se lograra llegar al 100 de la meta establecida sin presentar un rango menor al  aceptable. 
</t>
  </si>
  <si>
    <t>Ninguna</t>
  </si>
  <si>
    <t xml:space="preserve">Andrea Stephania Duran Reinoso </t>
  </si>
  <si>
    <t xml:space="preserve">Abogada / Contratista </t>
  </si>
  <si>
    <t xml:space="preserve">OAJ </t>
  </si>
  <si>
    <t>aduran@ins.gov.co</t>
  </si>
  <si>
    <t>Extensión:1109</t>
  </si>
  <si>
    <t xml:space="preserve">Medir el cambio en la litigiosidad, medido como el aumento o disminucion porcentual de las demandas entre dos años, para una causa atacada en el plan de accion de la política de prevención del daño antijurídico. </t>
  </si>
  <si>
    <t>NDn (Número de Demandas vigencia actual)</t>
  </si>
  <si>
    <t>NDn-1 (Número de Demandas vigencia anterior)</t>
  </si>
  <si>
    <t>((Número de demandas en contra de la entidad del año en curso de la causa con PPDA/ Número de demandas en contra de la entidad del año anterior de la causa con PPDA)- 1) * 100 - Seguimientos semestrales</t>
  </si>
  <si>
    <t>(NDn / NDn)-1 * 100</t>
  </si>
  <si>
    <t xml:space="preserve">V1: Sistema de Informacion eKOGUI
V2: Sistema de informacion eKOGUI </t>
  </si>
  <si>
    <t>porcentaje</t>
  </si>
  <si>
    <t>&gt;150</t>
  </si>
  <si>
    <t>La meta se encuentra cumplida en un 100%, toda vez que, esta se encuentra establecida en lo reportado a la Agencia Nacional de Defensa Juridica del estado, por lo que corresponde a lo planteado con esta agencia permitiendo la acreditación para el INS, (así como el valor aceptable),creando una herramienta que permite determinar y hacer seguimiento a los indicadores de defensa juridica.</t>
  </si>
  <si>
    <t>La Agencia Nacional de Defensa Jurídica del Estado (ANDJE) estableció la necesidad de contar con metodologías y herramientas que permitan a las entidades, mejorar la defensa jurídica a través de la optimización de sus procesos. 
Para esto la ANDJE creo el modelo de gerencia jurídica – MOG, el cual a través de herramientas, metodologías estratégicas y prácticas, busca  el cumplimiento de funciones y mejoramiento de la gestión de actividades propias del ciclo de defensa jurídica. 
Por lo anterior, se adopta uno de los indicadores dispuestos en el aplicativo para la medición y seguimiento de indicadores establecido por la ANDJE en el marco del MOG. 
Es pertinente hacer la salvedad del hecho que dada el bajo flujo de litigios en contra del INS, cambios, aunque pequeño, pueden mostrar resultados que parecerían catastróficos al ser medidos porcentualmente, pero que en términos absolutos no generan gran impacto. Además, la cantidad de demandas que se puedan presentar, no son del control institucional sino de los accionantes que consideren vulnerados sus derechos.
La naturaleza del indicador es de reducción, sin embargo, dado que la meta es conservar la misma tasa de crecimiento de la línea base se selecciona el tipo de acumulación "stock".
El indicador se incluye por solicitud del proceso, el 01 de noviembre de 2022, dado el trabajo con la Agencia Nacional de Defensa Jurídica del Estado.</t>
  </si>
  <si>
    <t>Andrea Stephania Duran Reinoso</t>
  </si>
  <si>
    <t>Extensión: 1109</t>
  </si>
  <si>
    <t xml:space="preserve">Seguimiento a la elaboración, diligencimenito y actualización de los Inventarios documentales de los archivos de gestión en las áreas del INS,  a través del Formato Único de Inventario Documental – FUID, que contribuya a la accesibilidad y consulta de los documentos que representan la memoria historica del INS, de acuerdo con la Política de Transparencia, Acceso a la Información y lucha contra la Corrupción.
</t>
  </si>
  <si>
    <t>A_03 – Gestión Documental</t>
  </si>
  <si>
    <t>Inventarios documentales archivos de gestión diligenciados y actualizados</t>
  </si>
  <si>
    <t xml:space="preserve">Seguimiento y Asesorìa en el diligenciamiento y actualización de los Inventarios Documentales a través del Formato Único de Inventario Documental – FUID, mediante visitas presenciales y/o virtuales programadas trimestralmente a la Dirección General, Oficinas Asesoras, Secretaria General, Direcciones y Observatorio Nacional de Salud, evidenciadas con el respectivo Soporte de Actividades.   
 </t>
  </si>
  <si>
    <t xml:space="preserve">Sumatoria Número de inventarios documentales archivos de gestión diligenciados y actualizados en las dependencias. </t>
  </si>
  <si>
    <t>Archivo General de la Nación - Ley General de Archivos 594 de 2000 e Instrumentos Archivísticos / Herramienta instructivo para elaborar fichas técnicas de indicadores Departamento Nacional de Planeación - DNP</t>
  </si>
  <si>
    <t>2022 Inventarios Documentales archivos de Gestión</t>
  </si>
  <si>
    <t>&lt;25</t>
  </si>
  <si>
    <t>Seguimiento al diligenciamiento y actualización de los Inventarios Documentales de Archivos de Gestión a través del Formato Único de Inventario Documental – FUID a 60 áreas de las 62 áreas totales del INS en 2023,en razón a que dos dependencias (Genética y FEI) no tienen Tabla de Retención Documental - TRD, este seguimiento ha de realizarse en los cuatro trimestres del año.  Planteando la meta del primer trimestre en 37 para subsanar hallazgo establecido por el AGN evitando "El incumplimiento de las acciones establecidas en el PMA y la no presentación de informes iniciará las actuaciones administrativas sancionatorias, de acuerdo con lo establecido en el artículo 35 de la ley 594 de 2000 Ley General de Archivos, así como el traslado a otros entes de control, de conformidad con el artículo 32 de la misma ley". Se considera aceptable aquellos seguimientos de inventarios documentales iguales a 25 en el primer trimestre/2023.  
Se considera aceptable aquellos seguimientos de inventarios documentales iguales a 6 en el segundo, tercer y cuarto trimestre/2023, al cumplir con los parámetros establecidos por el proceso de Gestión Documental que contribuya a obtener la actualización de los Inventarios Documentales de Archivos de Gestión en todas las áreas del INS.</t>
  </si>
  <si>
    <t>Con base en la respuesta al noveno informe del Plan de Mejoramiento Archivístico - PMA, emitida con fecha 23 de enero/2023 por parte del Archivo General de la Nación - AGN, en el cual se relacionan 6 hallazgos de los cuales 5 fueron superados, quedando el hallazo No. 3 "Elaboración de los Inventarios documentales – (Formato Único de Inventario Documental – FUID)" pendiente por superar lo que conlleva a la medición de esta variable por parte del proceso de Gestión Documental.</t>
  </si>
  <si>
    <t>Juan Carlos Bocanegra Moreno</t>
  </si>
  <si>
    <t>Coordinador Grupo de Gestión Documental</t>
  </si>
  <si>
    <t>Gestión Documental</t>
  </si>
  <si>
    <t>jbocanegra@ins.gov.co</t>
  </si>
  <si>
    <t>Propender por el cumplimiento de los tiempos de respuesta a las PQRSD por parte de las diferentes dependencias del INS.</t>
  </si>
  <si>
    <t>A_08 – Atención al Ciudadano</t>
  </si>
  <si>
    <t>Resultado</t>
  </si>
  <si>
    <t>PQRSD cumplidas dentro de los tiempos</t>
  </si>
  <si>
    <t>Total PQRSD recibidas</t>
  </si>
  <si>
    <t xml:space="preserve">Existe una base de datos del Sistema de PQRSD, en este se registran los tiempo de creación y de respuestas de las PQRSD, de igual forma se conservan las fechas en las cuales se realizó suspensión por términos y por información de cada una de las PQRSD allegadas a la entidad. Al contar con la base se realiza el análisis de las solicitudes que superaron el tiempo de respuesta normado. </t>
  </si>
  <si>
    <t>(Variable 1 / Variable 2)*100</t>
  </si>
  <si>
    <t>Sistema de PQRSD</t>
  </si>
  <si>
    <t>25 días</t>
  </si>
  <si>
    <t>Informe de seguimiento a la oportunidad de PQRSD 2022</t>
  </si>
  <si>
    <t>&lt; 93</t>
  </si>
  <si>
    <t xml:space="preserve">Se realiza análisis de la cantidad de PQRSD incumplidas en el periodo, esta información se comparte con los procesos de forma preliminar para conocimiento y ajustes pertinentes en caso de requerirlo, con los resultados se consolida el documento final con el fin socializar los resultados y con ello obtener acciones de mejora continua. 
Dado que este es un aspecto normativo de cumplimiento para la entidad y según los datos de 2022 se determina que el proceso encuentra como aceptable cuando el eresultado es mayor al 93%, aumentando un punto frente al valor aceptable del año anterior.
</t>
  </si>
  <si>
    <t>Andrea Peña</t>
  </si>
  <si>
    <t>Contratista</t>
  </si>
  <si>
    <t>Secretaria General</t>
  </si>
  <si>
    <t>apenal@ins.gov.co</t>
  </si>
  <si>
    <t>2007700 Ext 1326</t>
  </si>
  <si>
    <t>Determinar la satisfacción del ciudadano/cliente, en los aspectos relacionados con la prestación de bienes y servicios del INS, para la Entidad es importante conocer esta información frente a la adquisición de los productos/servicios que se ofrecen, el resultado es un insumo para la mejora a nivel transversal.</t>
  </si>
  <si>
    <t>Variable 1: Promedio del porcentaje de satisfacción que evaluaron con excelente</t>
  </si>
  <si>
    <t>Variable 2: Promedio del porcentaje de satisfacción que evaluaron con muy bueno</t>
  </si>
  <si>
    <t>Variable 3: Promedio del porcentaje de satisfacción que evaluaron con bueno</t>
  </si>
  <si>
    <t>Se realiza aplicación de las encuestas de satisfacción a las partes interesadas según el FOR-A08.0000-003, por las Direcciones Técnicas, o bajo solicitud expresa al GACC según el FOR-A08.0000-003, como resultado final de la elaboración de cada informe se cuenta con el dato general de satisfacción; estos documentos son aprobados por los interesados y publicados en página web para conocimiento de la ciudadanía. Para el análisis del periodo se consolidan los informes emitidos para obtener el resultado.</t>
  </si>
  <si>
    <t>Suma de Variable 1 + Variable 2 + Variable 3</t>
  </si>
  <si>
    <t>Encuestas de satisfacción remitidas al Grupo de Atención al Ciudadano y Correspondencia, listado de asistencia de eventos y bases de datos remitidas</t>
  </si>
  <si>
    <t>10 días</t>
  </si>
  <si>
    <t>Indicador de gestión 2022</t>
  </si>
  <si>
    <t>&lt; 95</t>
  </si>
  <si>
    <t>Se consolida la información obtenida en cada medición de satisfacción del periodo, identificando el resultado total de las variables excelente, muy bueno, bueno regular y deficiente, de cada uno de los informes. 
Se determina una meta del 97%, esto es, un punto adicional frente a la meta del año anterior,  teniendo en cuenta que el resultado 2022 fue satisfactorio.</t>
  </si>
  <si>
    <t xml:space="preserve">Andrea Peña </t>
  </si>
  <si>
    <t>Clientes o usuarios satisfechos con la atención prestadas por el INS</t>
  </si>
  <si>
    <t>Determinar la satisfacción del ciudadano/cliente, en los aspectos relacionados con la atención brindada en los diferentes grupos de la Entidad. El resultado es un insumo para la mejora a nivel transversal.</t>
  </si>
  <si>
    <t>Se genera la aplicación de las encuestas de satisfacción a las parte interesadas según el FOR-A08.0000-003, de acuerdo a lo definido para medir en el cronograma o solicitud que se manifieste, estos documentos son aprobados por los interesados y publicados en la sección de intranet; para el análisis del periodo se consolidan los datos de los informes emitidos para obtener el resultado.</t>
  </si>
  <si>
    <t>Encuestas de satisfacción generadas por el Grupo de Atención al Ciudadano y Correspondencia, bases de datos remitidas</t>
  </si>
  <si>
    <t>Datos del proceso de la atención medida durante 2022</t>
  </si>
  <si>
    <t>Nuevo</t>
  </si>
  <si>
    <t xml:space="preserve">Para obtener el valor del periodo se consolida la información en cada medición de satisfacción de atención generada durante el periodo, identificando el resultado de las variables excelente, muy bueno, bueno regular y deficiente; donde se toma a consideración las variables requeridas para el indicador.
Acorde al comportamiento que ha tenido el indicador frente a la atención durante los años 2021 y 2022, es preciso indicar que el tipo de acumulación corresponde a stock contando como valor de línea base, meta y rango satisfactorio el 96%, dato que permite aportar al mejoramiento de los procesos que seran evaluados en la presente vigencia. El valor determinado como aceptable se obtiene del promedio de los datos obtenidos durante 2022 en las dos mediciones generadas, estimando así un comportamiento dentro del rango evaluado.   </t>
  </si>
  <si>
    <t xml:space="preserve">apenal@ins.gov.co </t>
  </si>
  <si>
    <t xml:space="preserve">En el proceso A04 Equipos de Laboratorio, como proceso de apoyo hacia las áreas misionales: Dirección de Redes en Salud Pública, Dirección de Investigación en Salud Pública y Dirección de Producción, mantiene una información y comunicación, para que los mantenimientos correctivos de equipos solicitados por los Laboratorios y Grupos de las Direcciones, se puedan medir y gestionar de forma adecuada para la atención de los mismos, con un talento humano con formación y conocimiento en las necesidades descritas. </t>
  </si>
  <si>
    <t>A_04 - Equipos de Laboratorio</t>
  </si>
  <si>
    <t>Total solicitudes atendidas (Centro de servicios)</t>
  </si>
  <si>
    <t>Total solicitudes recibidas (Centro de servicios)</t>
  </si>
  <si>
    <t>Actividades de mantenimientos correctivos, diagnóstico, instalación y conceptos de baja desarrolladas de acuerdo con los recursos disponibles en el Grupo Equipos de Laboratorio y Producción (GELP), en algunos casos los servicios son finalizados por un proveedor externo o internamente por el GELP. Se considera como parte de la finalización el concepto fuera de servicio, en los casos que se requieran repuesto o materiales con especificaciones técnicas para habilitar los equipos en su funcionamiento.</t>
  </si>
  <si>
    <t>(Total solicitudes atendidas (Centro de servicios)/Total solicitudes recibidas (Centro de servicios)) *100</t>
  </si>
  <si>
    <t>Service Manager (Centro de Servicio) que maneja el Grupo Equipos de Laboratorio y Producción, a través de Informe de Correctivos</t>
  </si>
  <si>
    <t>2022
Informe Centro de Servicios (Service Manager)</t>
  </si>
  <si>
    <t xml:space="preserve">En el año 2019 se propuso un cumplimiento del 85%, definiendo en mesa de trabajo las metas para el cuatrienio (2019-2022), donde se determinó un aumento de 5 puntos para cada año, lo que permite programar para la vigencia 2022 una meta del 100% la cual se mantiene para la vigencia 2023, con un cumplimiento adecuado en la medición del indicador, la satisfacción de nuestros usuarios finales y la toma de decisiones.
En el rango de interpretación "Aceptable" se establece 95%, debido a que se pueden presentar novedades en el manejo del sistema tanto externo como interno al GELP. </t>
  </si>
  <si>
    <t>Indicador de eficacia en el cual se desea medir y gestionar la adecuada atención de los mantenimientos correctivos, diagnóstico, instalación y conceptos de baja de equipos realizados en el año frente a las solicitudes realizadas por los Laboratorios y Grupos del INS.</t>
  </si>
  <si>
    <t>Edwin Melo González</t>
  </si>
  <si>
    <t>Coordinador GELP</t>
  </si>
  <si>
    <t>Grupo Equipos de Laboratorio y Producción</t>
  </si>
  <si>
    <t>emelo@ins.gov.co</t>
  </si>
  <si>
    <t>ext 1585-1381</t>
  </si>
  <si>
    <t>Los profesionales del Grupo de Equipos de Laboratorio y Producción gestionan las OCM  (preventivo, calibraciones, calificaciones y verificaciones intermedias) para los equipos de laboratorio, producción, apoyo crítico e instrumentos de medición del INS, por esta razón se realiza medición y gestión de las operaciones de confirmación metrológica programadas y ejecutadas en los equipos que se encuentran en funcionamiento en los Laboratorios y Grupos, evaluando resultados e implementando actividades para el cumplimiento de las acciones a ejecutar como proceso de apoyo.</t>
  </si>
  <si>
    <t>Total OCM ejecutadas</t>
  </si>
  <si>
    <t>Total OCM programadas</t>
  </si>
  <si>
    <t>Actividades de operaciones de confirmación metrológica (OCM) desarrolladas de acuerdo con los recursos disponibles en el Grupo de Equipos de Laboratorio y Producción GELP, en algunos casos los servicios de OCMs se contratan con proveedor externo según aplique el alcance (ejemplo: mantenimiento preventivo, verificación, calibración o calificación) en otros casos (mantenimiento preventivo y verificación) directamente con personal, materiales y herramientas del GELP.</t>
  </si>
  <si>
    <r>
      <rPr>
        <u/>
        <sz val="10"/>
        <color theme="4"/>
        <rFont val="Arial"/>
        <family val="2"/>
      </rPr>
      <t xml:space="preserve">  Total OCM ejecutadas     </t>
    </r>
    <r>
      <rPr>
        <sz val="10"/>
        <color theme="4"/>
        <rFont val="Arial"/>
        <family val="2"/>
      </rPr>
      <t>* 100
 Total OCM programadas</t>
    </r>
  </si>
  <si>
    <t>Plan de Aseguramiento Metrológico (PAME) que maneja el Grupo Equipos de Laboratorio y Producción, a través del FOR-A04.2070-002, el cual diariamente se actualiza y se tiene disponible en línea para consulta interna y con los Grupos y Laboratorios del INS.</t>
  </si>
  <si>
    <t>2022
PAME</t>
  </si>
  <si>
    <t>&lt;86</t>
  </si>
  <si>
    <t>&lt;88</t>
  </si>
  <si>
    <t>Las operaciones de confirmación metrológica, hacen parte de la actividad principal del Grupo Equipos de Laboratorio y Producción, el dato que se toma es el del total de equipos programados por trimestre.
En el rango de interpretación "Aceptable" se establece 86%, teniendo en cuenta la línea base establecida de acuerdo a la ejecución de vigencias anteriores.</t>
  </si>
  <si>
    <r>
      <rPr>
        <sz val="10"/>
        <rFont val="Arial"/>
        <family val="2"/>
      </rPr>
      <t xml:space="preserve">Indicador de eficacia en el cual se desea medir y gestionar las operaciones de confirmación metrológica (preventivo, calibración, calificación y verificación intermedia) realizados mensualmente y con un acumulado al final del año, según programación y necesidades de los equipos que se encuentran instalados y disponibles en Grupos y Laboratorios del INS.
</t>
    </r>
    <r>
      <rPr>
        <sz val="10"/>
        <color rgb="FF002060"/>
        <rFont val="Arial"/>
        <family val="2"/>
      </rPr>
      <t>Teniendo en cuenta que el resultado del segundo trimestre cumplió con la condición establecida para replantear las metas, de acuerdo con el POE-D01.0000-005, las metas para el tercer  y cuarto trimestre  se replantearon de 90 a 92. Así mismo, el valor aceptable se aumentó de 86 a 88.</t>
    </r>
  </si>
  <si>
    <t>1585-1381</t>
  </si>
  <si>
    <t>Oportunidad de respuesta a solicitudes por el Centro de Servicios</t>
  </si>
  <si>
    <t xml:space="preserve">El Grupo Equipos de Laboratorio y Producción, a través del Centro de Servicio  atiende las solicitudes para realizar los mantenimientos correctivos, diagnósticos, instalaciones y conceptos de baja a los equipos, con el fin de medir el tiempo de respuesta promedio de atención, se diseña el indicador que permite tomar decisiones referente a la percepción del Grupo ante los Laboratorios y Grupos como proceso de apoyo a los procesos misionales.    </t>
  </si>
  <si>
    <t>Tiempo atención correctivos</t>
  </si>
  <si>
    <t>Total solicitudes correctivos</t>
  </si>
  <si>
    <t xml:space="preserve">Realizar la medición en cuanto al tiempo de respuesta en la atención por parte de GELP a las solicitudes de mantenimientos correctivos realizadas por los grupos y laboratorios a través del Centro de Servicio Service Manager. 
El numerador es la sumatoria de la diferencia entre la hora que se solicita el servicio y la hora de atencion y el denominador es el total de solicitudes de mantenimiento correctivos.  </t>
  </si>
  <si>
    <t>(∑ Tiempo atención correctivos)/ (Total solicitudes correctivos)</t>
  </si>
  <si>
    <t>Centro de Servicio que maneja el Grupo Equipos de Laboratorio y Producción, a través de Informe mensual de atención de solicitudes.</t>
  </si>
  <si>
    <t>Horas</t>
  </si>
  <si>
    <t>Reducción anual</t>
  </si>
  <si>
    <t>13 horas</t>
  </si>
  <si>
    <t>2022
Informe correctivos</t>
  </si>
  <si>
    <t xml:space="preserve">2020 - III trim </t>
  </si>
  <si>
    <t>22 horas</t>
  </si>
  <si>
    <t>&gt;17</t>
  </si>
  <si>
    <t>&gt;15</t>
  </si>
  <si>
    <t>&gt;14</t>
  </si>
  <si>
    <t>&gt;13</t>
  </si>
  <si>
    <r>
      <t xml:space="preserve">A través del Centro de Servicio – GELP (Service Manager), se genera el dato de la solicitud realizada por los Grupos y Laboratorios del INS para la atención de las solicitudes de mantenimientos correctivos de los equipos, así mismo, el Gestor de Mantenimiento del GELP, una vez revisada la solicitud, da el concepto del equipo e indica en el centro de servicios la hora de atención permitiendo tener un dato preciso del tiempo de respuesta. 
La meta satisfactoria de 13 horas surge del dato final presentado en 2022 (linea Base), más un margen de respuesta aceptable 14 horas, teniendo en cuenta los resultados obtenidos durante el transcurso del año anterior y la disponibilidad del gestor de mantenimiento del GELP y el número de casos acumulados y represados.
</t>
    </r>
    <r>
      <rPr>
        <sz val="10"/>
        <color rgb="FF002060"/>
        <rFont val="Arial"/>
        <family val="2"/>
      </rPr>
      <t xml:space="preserve">De acuerdo con los resultados registrados en el monitoreo del I trimestre de 2023, cuyo resultado promedia un tiempo de respuesta de 10 horas, se hace necesario replantear las metas del indicador según lo contemplado en el POE-D01.0000-005 Gestión de indicadores institucionales. 
Sin embargo, para realizar el ajuste, se tiene en cuenta que históricamente el promedio de respuesta es 13 horas y solo en este 1 trimestre el resultado fue inferior, por esta razón se reduce la meta en una hora para cada trimestre en los respectivos rangos de interpretación (aceptable y favorable) dejando una meta final de 12 horas.  </t>
    </r>
  </si>
  <si>
    <r>
      <t xml:space="preserve">Indicador de eficiencia en el cual se desea medir el tiempo de respuesta promedio para la atención de las solicitudes de mantenimiento correctivo, realizadas a través del Centro de Servicio, por los grupos y laboratorios del INS que cuentan con equipos instalados.
Dado que la línea base corresponde a las solicitudes de mantenimiento correctivo y su objetivo es reducir las horas de respuesta en la atención, el indicador medirá de acuerdo con la fórmula, las solicitudes de mantenimientos correctivos, teniendo en cuenta las horas hábiles laborales del INS.
</t>
    </r>
    <r>
      <rPr>
        <sz val="10"/>
        <color rgb="FF002060"/>
        <rFont val="Arial"/>
        <family val="2"/>
      </rPr>
      <t>Teniendo en cuenta que el resultado del primer trimestre cumplió con la condición establecida para replantear las metas, de acuerdo con el POE-D01.0000-005, las metas para el II, III y IV trimestre se replantearon en una hora por debajo con relación a las metas originales. Esto es, II trimestre pasó de 15 a 14 h, III trimestre pasó de 14 a 13 h y IV trimestre de 13 a 12h. Así mismo, el valor aceptable se disminuyó en una hora para cada uno de los periodos. Se aclara que en este caso las metas se diminuyen dado que es un indicador de reducción.</t>
    </r>
  </si>
  <si>
    <t xml:space="preserve">La relacion del indicador de "Nivel de satisfacción frente a las actividades de bienestar" con el objetivo institucional (6) y el objetivo estrategico (10) se encuentra en el desarrollo, el reconocimiento, el bienestar y la motivación de los servidores públicos contribuyendo con el mejoramiento de la calidad de vida de los funcionarios del INS, a través de la formulación y desarrollo de programas que fomenten un ambiente de trabajo positivo que permita la gestión y la articulación de la entidad, esto en el marco del objetivo del MIPG relacionado con el fortalecimiento del liderazgo y el talento humano en las entidades públicas. Por tal motivo es importante establecer el grado de satisfacción de los funcionarios de la entidad frente a las actividades establecidas en el Programa de Bienestar. </t>
  </si>
  <si>
    <t>A_01 – Gestión Humana</t>
  </si>
  <si>
    <t>Ejemplo:
PobTot: Población Total
DANE - Censo Nacional</t>
  </si>
  <si>
    <t>Servidores Sastisfechos</t>
  </si>
  <si>
    <t>Servidores Participantes</t>
  </si>
  <si>
    <t>En todos los eventos realizados del plan de bienestar se genera una encuesta de percepcion la cual se envia a todos los funcionarios que participaron en dicho evento y con las encuestas que sean diligenciadas se realiza la tabulacion. Periodicamente se realiza el promedio de los resultados de los diferentes eventos realizados.</t>
  </si>
  <si>
    <t>(# servidores satisfechos / # servidores participantes) * 100</t>
  </si>
  <si>
    <t>Encuesta envíada a todos los servidores participantes generada desde Google drive.</t>
  </si>
  <si>
    <t>&lt;93</t>
  </si>
  <si>
    <t>&lt;93,5</t>
  </si>
  <si>
    <t>Para el IV trimestre de la vigencia 2023 se realizó un aumento 0,5% en los rangos de interpretación, con relación a los primeros trimestres de la vigencia, debido a que este indicador depende de la percepción de los servidores publicos frente a las actividades y los resultados son muy fluctuantes.</t>
  </si>
  <si>
    <t>Teniendo en cuenta que el resultado del segundo trimestre cumplió con la condición establecida para replantear las metas, de acuerdo con el POE-D01.0000-005, la meta para el IV trimestre se replanteó de 93,5 a  94. Así mismo, el valor aceptable se aumentó de 93 a 93,5.</t>
  </si>
  <si>
    <t>Johana Osorio / Ana Castillo</t>
  </si>
  <si>
    <t>Profesional Universitario / Referente Calidad</t>
  </si>
  <si>
    <t>Grupo Talento Humano</t>
  </si>
  <si>
    <t>josorio@ins.gov.co / acastilloa@ins.gov.co</t>
  </si>
  <si>
    <t>Dentro de los objetivos primordiales de la implementacion del Sistema de Seguridad y salud en el Trabajo, en adelante (SST), se encuentran los relacionados con la mejora continua de las condiciones de salud adecuadas, la capacitación a todos los funcionarios INS, la revisión de los diferentes riesgos asociados a la salud y el bienestar del Recurso Humano (Tanto de Planta, OPS, como Pasantes). Por tanto este indicador busca la reducción de los diferentes eventos de accidentalidad (AT), a través de las actividades de promoción y prevención como las señaladas, tomando como universo de referencia el Número promedio de Servidores Públicos dentro del periodo a evaluar, y la adopción por estos de las medidas contempladas en las actividades de promoción y prevención de riesgos ocupacionales</t>
  </si>
  <si>
    <t>Eventos de Accidentalidad (AT)</t>
  </si>
  <si>
    <t>Servidores del INS (Funcionarios de Planta + Contratistas OPS+ Pasantes)</t>
  </si>
  <si>
    <t>Todos los eventos de accidentalidad (AT) se reportan y se evidencian a través de la Base de Datos de la Aseguradora de Riesgos Laborales ARL, mientras la información de la cantidad de todos los servidores publicos que laboran se evidencia a través del Grupo de Gestión del Talento Humano para los servidores de planta y el Grupo Gestión Contractual para los contratistas. Como tal la meta programada es disminuir los AT en los períodos a evaluar y esta meta propende que sea inferior al 2,9%, siendo las lineas de control para determinar o no su aceptación, aquellas que se excluyen (&gt; &lt; o ≠ a 2,9%).</t>
  </si>
  <si>
    <t>(N° de accidentes de trabajo que se presentaron en el periodo evaluado / N° promedio de trabajadores en el período evaluado) * 100</t>
  </si>
  <si>
    <t>Base de Datos de la ARL y Base de Datos de Planta/Contratistas/Pasantes de Personal INS</t>
  </si>
  <si>
    <t>&gt;3%</t>
  </si>
  <si>
    <t>Para la vigencia 2023 se mantendrá la meta del indicador en el 3% debido a que con las nuevas medidas establecidas por el gobierno nacional para el uso del tapabocas y aterrizadas en la circular 008 de 2023 puede existir un aumento por contagios los cuales se reportan como accidente laboral.</t>
  </si>
  <si>
    <t>Ana Castillo</t>
  </si>
  <si>
    <t>Referente Calidad</t>
  </si>
  <si>
    <t xml:space="preserve">acastilloa@ins.gov.co </t>
  </si>
  <si>
    <t>Dentro del MIPG en su dimensión de Talento Humano el Plan Institucional de Capacitación es uno de los seis planes institucionales que se deben implementar y medir continuamente desde el grupo de talento humano según lo establecido por el Decreto 612/2018</t>
  </si>
  <si>
    <t>Promedio de las calificaciones de las encuestas enviadas</t>
  </si>
  <si>
    <t>Este indicador mide el promedio de la calificacion de las encuestas enviadas de "Grado de aplicabilidad de capacitación". Se pretende que con esta encuesta se pueda demostrar que el participante de la capacitacion aplica los conocimientos adquiridos y en el cual el jefe inmediato y un par del mismo pueden determinar si realmente la capacitación sirvió para el mejoramiento del desempeño del mismo.
Esta encuesta corresponde a una evaluacion 360° ya que va dirigida al servidor, al jefe y a un par como una herramienta de percepción con el fin de medir si la capacitación recibida mejoró el desempeño del servidor.
La encuesta se aplicará un mes despues de culminada y certificada la capacitación con el fin de que el servidor beneficiario pueda aplicar los conocimientos adquiridos.
Esta encuesta se aplicará a los participantes que cumplan con los siguientes requisitos:
1. El servidor debe ser de planta
2. El servidor deberá cursar y aprobar una capacitación paga por el INS de una intensidad mayor a 16 horas
3. El servidor deberá tener un tiempo estimado de trabajo con el mismo jefe inmediato, compañeros de trabajo y área de mínimo un mes.
Se aclara que una calificación corresponde al promedio del análisis 360 de cada capacitado es decir, el promedio de la evaluación del capacitado, evaluación del jefe del capacitado y evaluación del par del capacitado.</t>
  </si>
  <si>
    <t>Promedio de las calificaciones</t>
  </si>
  <si>
    <t>Encuesta diligenciada por los participantes en la capacitacion ofrecidas desde el PIC.</t>
  </si>
  <si>
    <t>N/A</t>
  </si>
  <si>
    <t>&lt;3</t>
  </si>
  <si>
    <t>Promedio de las encuestas realizadas por cada capacitacion durante el  semestre. 
Los valores de los rangos de interpretación corresponden al minimo aprobatorio que el Grupo considera que debe arrojar la encuesta ya que por ser la primera vez que se va a medir este indocador no se poseen historicos de medición en este tema</t>
  </si>
  <si>
    <t>Esta encuesta corresponde a una evaluacion 360° ya que va dirigida al servidor, al jefe y a un par como una herramienta de percepción con el fin de medir si la capacitación recibida mejoró el desempeño del servidor.</t>
  </si>
  <si>
    <t>ANA CONSTANZA CASTILLO AMAYA</t>
  </si>
  <si>
    <t xml:space="preserve">Profesional Universitario </t>
  </si>
  <si>
    <t>TALENTO HUMANO</t>
  </si>
  <si>
    <t>acatilloa@ins.gov.co</t>
  </si>
  <si>
    <t>2207700 ext: 1443</t>
  </si>
  <si>
    <t xml:space="preserve">PRESUPUESTO EJECUTADO </t>
  </si>
  <si>
    <t>El indicador contribuye al logro del Objetivo, teniendo en cuenta que se trata de un Instrumento administrativo institucional, mediante el cual se mide el nivel de ejecución de los recursos de la entidad, los cuales son asignados al INS mediante Decreto de Liquidación expedido por el Ministerio de Hacienda y Crédito Público para cada vigencia y acorde al principio de anualidad de la Ley Orgánica de Presupuesto</t>
  </si>
  <si>
    <t>A_09 – Gestión Financiera</t>
  </si>
  <si>
    <t>Monto de compromiso con Registro presupuestal</t>
  </si>
  <si>
    <t xml:space="preserve"> Monto de Apropiación Vigente Disponible</t>
  </si>
  <si>
    <t>(Monto de Compromiso con Registro Presupuestal /Monto de Apropiación Vigente Disponible) *100 
SISTEMA INTEGRADO DE INFORMACION FINANCIERA- SIIF</t>
  </si>
  <si>
    <t xml:space="preserve">(Monto de Compromiso con Registro Presupuestal /Monto de Apropiación Vigente Disponible) *100 </t>
  </si>
  <si>
    <t>SISTEMA INTEGRADO DE INFORMACION FINANCIERA- SIIF</t>
  </si>
  <si>
    <t>Pporcentaje</t>
  </si>
  <si>
    <t>6
* Periodo de transición</t>
  </si>
  <si>
    <t xml:space="preserve"> &lt;18</t>
  </si>
  <si>
    <t xml:space="preserve"> &lt;30</t>
  </si>
  <si>
    <t xml:space="preserve"> &lt;60</t>
  </si>
  <si>
    <t xml:space="preserve"> &lt;90</t>
  </si>
  <si>
    <t xml:space="preserve">La Meta del Indicador se determina de acuerdo al comportamiento histórico, calculando la mediana de los ultimos diez (10) años y ésta se realiza con la ejecución de un periodo determinado frente a la Apropiación definitiva Disponible. 
Por tratarse de un indicador trimestral acumulado, nos permite determinar el avance de la ejecución presupuestal durante el periodo mencionado, relacionado con los avances en los procesos contractuales previamente contemplados en el PAA del ins, lo que permite mantener la eficiencia en la ejecución de los recursos.         </t>
  </si>
  <si>
    <r>
      <t xml:space="preserve">* A 31 de diciembre  las entidades que conforman el Presupuesto General de la Nación, realizan cierre fiscal y el ministerio de hacienda da un periodo de transición de 20 dias  para que se depure el Presupuesto y se genere el Rezago Presupuetal (Reservas y Cuentas por pagar) , razón por la cual hasta que no se surta este proceso no se puede hacer cierre definitivo y no se podría generar el reporte del indicador del mes de Diciembre
El proceso de Gestión financiera, reporta mensualmente a los directores y jefes de las dependencia que tienen recursos en el Preupuesto de la Entidad la ejecución presupuestal, lo cual va directamente ligado con la ejecución de los procesos contractuales que integarn el PAA de la entidad.
</t>
    </r>
    <r>
      <rPr>
        <sz val="10"/>
        <color theme="4" tint="-0.499984740745262"/>
        <rFont val="Arial"/>
        <family val="2"/>
      </rPr>
      <t>En mayo de 2023 el proceso informó mediante correo electrónico que el resultado de 2022 fue del 94,11% y, por ende, la línea base se modificó.</t>
    </r>
    <r>
      <rPr>
        <sz val="10"/>
        <color theme="9" tint="-0.499984740745262"/>
        <rFont val="Arial"/>
        <family val="2"/>
      </rPr>
      <t xml:space="preserve">
</t>
    </r>
    <r>
      <rPr>
        <sz val="10"/>
        <color theme="4" tint="-0.499984740745262"/>
        <rFont val="Arial"/>
        <family val="2"/>
      </rPr>
      <t>Teniendo en cuenta que el resultado del primer trimestre cumplió con la condición establecida para replantear las metas, de acuerdo con el POE-D01.0000-005, se replantearon las metas del II,III y IV trimestre. La meta final pasó de 94,11% a 95,1%</t>
    </r>
    <r>
      <rPr>
        <sz val="10"/>
        <color theme="9" tint="-0.499984740745262"/>
        <rFont val="Arial"/>
        <family val="2"/>
      </rPr>
      <t xml:space="preserve">
</t>
    </r>
    <r>
      <rPr>
        <sz val="10"/>
        <color rgb="FF002060"/>
        <rFont val="Arial"/>
        <family val="2"/>
      </rPr>
      <t>Teniendo en cuenta que el resultado del segundo trimestre cumplió con la condición establecida para replantear las metas, de acuerdo con el POE-D01.0000-005, se replantearon las metas del III y IV trimestre. La meta final pasó de 95,1% a 97,0%</t>
    </r>
  </si>
  <si>
    <t>LUZ STELLA PRADILLA NOREÑA</t>
  </si>
  <si>
    <t>COORDINADORA FINANCIERA</t>
  </si>
  <si>
    <t>GRUPO GESTION FINANCIERA</t>
  </si>
  <si>
    <t>lpradilla@ins.gov.co</t>
  </si>
  <si>
    <t>Aporta a la pólitica "Transparencia, acceso a la información pública y lucha contra la corrupción" del Modelo Integrado de Planeación y Gestión (MIPG),  cumpliendo con el trámite legal de la contratación pública en su fase post contractual.</t>
  </si>
  <si>
    <t>A_02 – Adquisición de Bienes y Servicios</t>
  </si>
  <si>
    <t>Con liq: No. Contratos liquidados o cerrados en vigencias 2016 a 2022
SECOP II</t>
  </si>
  <si>
    <t>Tot liq: Total de contratos liquidables en vigencias 2016 a 2022
SECOP II</t>
  </si>
  <si>
    <t>Se toman los contratos que se encuentren terminados, ejecutados, en liquidación, en revisión, revisados, en cierre de la base de Consolidado de liquidaciones de las vigencias 2016 a 2022,  y se suma el total de cada vigencia, dando como resultado el total de los contratos liquidables (esto corresponde al denominador). De ese total de contratos liquidables, se toman los contratos que ya están liquidados o cerrados de las vigencias 2016 a 2022 (esto corresponde al numerador). Finalmente se divide el numerador por el denominador y se multiplica por 100</t>
  </si>
  <si>
    <t>(Número de contratos liquidados y/o cerrados en vigencias 2016 a 2022/Total de contratos liquidables en vigencias 2016 a 2022)*100</t>
  </si>
  <si>
    <t>SECOP - Base de Consolidado liquidaciones</t>
  </si>
  <si>
    <t>31/12/2022
-Base de consolidado liquidaciones</t>
  </si>
  <si>
    <t>&lt;35</t>
  </si>
  <si>
    <t>&lt;68</t>
  </si>
  <si>
    <t>Se realizó un diagnóstico por vigencia de los contratos que se encuentran pendientes de revisión, revisados, en revisión, en proceso de liquidación y/o cierre, estableciendo un porcentaje estimado de cierres para el año  2016, 2017 y 2018 de 100%, año 2019 de 80%, año 2020 de 30% , para el año 2021 de 20%  , para el año 2022 de 10% igualmente para liquidaciones con porcentajes para el año 2019  de 100%, año 2020 de 40%, año 2021 de 20% y para el año 2022 de 10%. Se realizó un promedio del histórico de liquidaciones por vigencia, se realizó un análisis de tendencias y se tuvo en cuenta el número de liquidaciones y cierres realizadas en la vigencia 2022 por persona y se realizó la proyección de la meta de 2023 con 3 personas que se encargarán de los cierres y liquidaciones .Es presiso señalar que los contratos  liquidables y cerrables  de las vigencias 2012 al 2015 ya se encunetran cerrados y liquidados por lo tanto estas vigencias no se tienen en cuenta para este indicador</t>
  </si>
  <si>
    <t xml:space="preserve">La liquidación o cierre de los contratos depende en un 100% de la gestión que realicen los supervisores de los contratos, el correcto diligenciamiento de los formatos, la entrega con oportunidad de las evidencias de la ejecución y el cargue de los soportes respectivos en la plataforma del SECOP II o físico para vigencias anteriores a 2018 y gran parte de la vigencia 2019.
Es de resaltar que el presente indicador se establece con la situación actual del grupo, el cual no cuenta con personal para el apoyo de las actividades que se requieren, pese al aumento en número de contratos a liquidar y cerrar. Es de resaltar que el resultado del referido indicador en la vigencia anterior en el primer semestre fue logrado en circunstancias totalmente diferentes a las actuales, la cual fue reflejada en la medición del segundo semestre del 2022. Situación que origina los rangos de interpretación y que el mismo sea de tipo de acumulación STOCK, ya que solo se cuenta con 3 personas para estas tareas.
El presente indicador será reevaluado en la medición del primer semestre, analizando la situación con la que cuente el grupo en ese momento en lo relacionado con la deficiencia de personal
.
</t>
  </si>
  <si>
    <t>Dora Nelsy Beltran Rincon</t>
  </si>
  <si>
    <t>Coordiandora Grupo Gestión Contractual</t>
  </si>
  <si>
    <t>Secretaría General - Grupo de Gestión Contractual</t>
  </si>
  <si>
    <t>dbeltran@ins.gov.co</t>
  </si>
  <si>
    <t>La medición del nivel de madurez y mantenimiento del Sistema de Control Interno concebido en la Séptima dimensión del MIPG a través del MECI en sus cinco componentes, requiere de un análisis articulado frente al desarrollo de las políticas de gestión y desempeño contenidas en el MIPG y se concibe como instrumento para evaluar la efectividad en relación con la estructura de control, este último aspecto esencial para garantizar el buen manejo de recursos, que las metas y objetivos se cumplan y se mejore la prestación del servicio a los usuarios, ejes fundamentales para la generación del valor público y el impacto en la mejora de la gestión institucional.</t>
  </si>
  <si>
    <t>E_01 – Control Institucional</t>
  </si>
  <si>
    <t>OFICINA DE CONTROL INTERNO</t>
  </si>
  <si>
    <t>Estado del Sistema de control interno de la entidad</t>
  </si>
  <si>
    <t>La medición del Sistema de Control Interno se desarrolla mediante la aplicación de la herramienta diseñada por el Departamento Administrativo de la función pública, la cual se enmarca en la séptima dimensión, Política de Control Interno establecida y actualizada en el Modelo Integrado de Planeación y Gestión -MIPG, bajo la estructura del Modelo Estándar de Control Interno – MECI, en un esquema de cinco (5) componentes: 1) Ambiente de Control, 2) Evaluación del Riesgo, 3) Actividades de Control, 4) Información y Comunicación y 5) Actividades de Monitoreo y un esquema de asignación de responsabilidades y roles para la gestión del riesgo y control.</t>
  </si>
  <si>
    <t>Estado del Sistema de control interno INS, el cual se obtiene de manera automática en la herramienta dispuesta por el DAFP, con base en los lineamientos evaluados en cada uno de los 5 componentes.</t>
  </si>
  <si>
    <t>Herramienta dispuesta por el DAFP para la medición del estado del SCI, Informes de evaluación y seguimiento OCI, esquema de las líneas de defensa, operación de los comités</t>
  </si>
  <si>
    <t>Jul-2022
Estado del Sistema de Control interno primer semestre 2022</t>
  </si>
  <si>
    <t>&lt;91</t>
  </si>
  <si>
    <t>&lt;92</t>
  </si>
  <si>
    <t>De conformidad con los datos obtenidos en la medición del Sistema de control interno acumulado al segundo semestre de la vigencia 2022, se reformula la meta planteada a 95, siendo un reto avanzar 1 punto porcentual con respecto al nivel de cumplimiento obtenido en la última medición (II semestre 2022), lo anterior producto de la atención de las observaciones y recomendaciones identificadas en los ejercicios de evaluación independiente desarrollados por la OCI y las acciones que desde la Oficina se realicen las cuales aportan de manera sustancial al fortalecimiento del grado de madurez del Sistema de Control Interno y el logro de los objetivos institucionales.</t>
  </si>
  <si>
    <t>Teniendo en cuenta que el resultado del primer trimestre cumplió con la condición establecida para replantear las metas, de acuerdo con el POE-D01.0000-005, la meta para el tercer trimestre se replanteó de 92  a 95. Así mismo, el valor aceptable se aumentó de 91 a 92.</t>
  </si>
  <si>
    <t>CIELO CASTILLA PALLARES</t>
  </si>
  <si>
    <t>JEFE DE OFICINA</t>
  </si>
  <si>
    <t>ccastilla@ins.gov.co</t>
  </si>
  <si>
    <t>2207700 ext. 1304</t>
  </si>
  <si>
    <r>
      <t xml:space="preserve">Numerador: se contabiliza la cantidad de </t>
    </r>
    <r>
      <rPr>
        <sz val="10"/>
        <color rgb="FFFF0000"/>
        <rFont val="Arial"/>
        <family val="2"/>
      </rPr>
      <t>Unidades Notificadoras Municipales</t>
    </r>
    <r>
      <rPr>
        <sz val="10"/>
        <rFont val="Arial"/>
        <family val="2"/>
      </rPr>
      <t xml:space="preserve"> (UNM) que cumplen con la oportunidad requerida para la notificación de casos en el Sivigila según lo definido en el documento de Lineamientos Nacionales de vigilancia en salud pública, el cual es notificar semanalmente los días martes antes de las </t>
    </r>
    <r>
      <rPr>
        <sz val="10"/>
        <color rgb="FFFF0000"/>
        <rFont val="Arial"/>
        <family val="2"/>
      </rPr>
      <t>12 m.</t>
    </r>
    <r>
      <rPr>
        <sz val="10"/>
        <rFont val="Arial"/>
        <family val="2"/>
      </rPr>
      <t xml:space="preserve">
Denominador: Las UNM que deben notificar son</t>
    </r>
    <r>
      <rPr>
        <sz val="10"/>
        <color rgb="FFFF0000"/>
        <rFont val="Arial"/>
        <family val="2"/>
      </rPr>
      <t xml:space="preserve"> 1.122</t>
    </r>
    <r>
      <rPr>
        <sz val="10"/>
        <rFont val="Arial"/>
        <family val="2"/>
      </rPr>
      <t xml:space="preserve"> municipios, </t>
    </r>
    <r>
      <rPr>
        <sz val="10"/>
        <color rgb="FFFF0000"/>
        <rFont val="Arial"/>
        <family val="2"/>
      </rPr>
      <t xml:space="preserve">incluyendo </t>
    </r>
    <r>
      <rPr>
        <sz val="10"/>
        <rFont val="Arial"/>
        <family val="2"/>
      </rPr>
      <t>los distritos especiales.</t>
    </r>
  </si>
  <si>
    <t>OSCAR IVAN CASTRO CALDERÓN</t>
  </si>
  <si>
    <t>ocastro@ins.gov.co</t>
  </si>
  <si>
    <t>2207700 ext 1532</t>
  </si>
  <si>
    <t xml:space="preserve">Profesional Epecializado </t>
  </si>
  <si>
    <t xml:space="preserve">Teniendo en cuenta que el resultado del primer trimestre cumplió con la condición establecida para replantear las metas, de acuerdo con el POE-D01.0000-005, las metas para el II, III y IV trimestre se replantearon hacia arriba en dos p.p. con relación a las metas originales. Esto es, pasaron de 95% a 97%. Así mismo, el valor aceptable aumentó en un p.p., pasando de 94% a 95%.
De acuerdo con la Resolución 0713 del 05 de junio de 2023, “Por la cual se modifican las funciones a cargo del Grupo Interno de Trabajo Gestión Administrativa del Instituto Nacional de Salud", el indicador denominado “Solicitudes de soporte técnico atendidas con alto nivel de satisfacción de los usuarios de la entidad” se trasladó del proceso de Recursos Físicos al de Tecnologías de la información y Comunicaciones </t>
  </si>
  <si>
    <r>
      <t>El equipo de trabajo de soporte técnico del proceso</t>
    </r>
    <r>
      <rPr>
        <strike/>
        <sz val="10"/>
        <color theme="4"/>
        <rFont val="Arial"/>
        <family val="2"/>
      </rPr>
      <t xml:space="preserve"> </t>
    </r>
    <r>
      <rPr>
        <strike/>
        <sz val="10"/>
        <color rgb="FFFF0000"/>
        <rFont val="Arial"/>
        <family val="2"/>
      </rPr>
      <t>recursos físicos del GGA</t>
    </r>
    <r>
      <rPr>
        <sz val="10"/>
        <color rgb="FFFF0000"/>
        <rFont val="Arial"/>
        <family val="2"/>
      </rPr>
      <t xml:space="preserve"> Oficina de Tecnologías de Información y Comunicaciones</t>
    </r>
    <r>
      <rPr>
        <sz val="10"/>
        <color theme="4"/>
        <rFont val="Arial"/>
        <family val="2"/>
      </rPr>
      <t>, suministra la información para el cálculo del indicador de la encuesta digital, como instrumento de recopilación de información del nivel de satisfacción, remitida a los usuarios una vez se completa la atención a su solicitud.
El funcionario encargado, trimestralmente, revisa las encuentas en respuestas entregadas por los usuarios del servicio de soporte técnico. El funcionario cuantifica el número total de encuestas y el número de aquellas que alcanzaron la calificación de excelente y bueno.  Esta información es suministrada como evidencia para el cálculo del indicador.
El indicador corresponde al valor porcentual de la relación de las  variables referidas así: 
(Número de encuestas con resultados de nivel de satisfacción: excelente y bueno, diligenciadas por los usuarios atendidos por el equipo de soporte técnico en el trimestre a evaluar)  / (Número Total de encuestas diligenciadas por los usuarios atendidos por el equipo de soporte técnico en el trimestre a evaluar) * 100 = %
Para el tamaño de la muestra (tamaño de la muestra pequeña) se tomará un margen de error del 5%.</t>
    </r>
  </si>
  <si>
    <t xml:space="preserve">Este indicador aporta con sus resultados al ofrecer asistencia intelectual y/o tecnológica que garantice el adecuado funcionamiento de los componentes físicos y lógicos de los equipos de cómputo que responden a las necesidades de los usuarios en las dependencias de la entidad. Sin condiciones adecuadas de operación de los equipos de cómputo, no se podrían desarrollar las actividades misionales y administrativas en la entidad y no se podría lograr el objetivo estratégico 10.
Las solicitudes de soporte técnico atendidas con alto nivel de satisfacción de los usuarios de la entidad nos permiten verificar que los requerimientos registrados a través del centro de servicios de la intranet fueron atendidos por el equipo de trabajo  de manera oportuna y eficaz. Los resultados de los servicios prestados contribuyen a ofrecer las mejores condiciones de uso para las tecnologías de la información y comunicación disponibles en la entidad y aportan al normal desarrollo de las actividades de los procesos misionales y de apoyo.
</t>
  </si>
  <si>
    <r>
      <t xml:space="preserve">El inidicador se mide en semanas epidemiológicas y es publicado en el correspondiente Boletin Epidemiologico Semanal (BES) en la página web del INS.
</t>
    </r>
    <r>
      <rPr>
        <sz val="10"/>
        <color theme="4" tint="-0.499984740745262"/>
        <rFont val="Arial"/>
        <family val="2"/>
      </rPr>
      <t>Por solicitud del proceso del 25 de septiembre de 2023, se hicieron ajustes en la descripción de la metodología de medición (en rojo) que no afectan la fórmula de cálculo ni las metas y que amplían y clarifican la metodología, razón por la cual se aceptó la modificación.</t>
    </r>
  </si>
  <si>
    <t xml:space="preserve">Calificación Política Planeación institucional- FURAG </t>
  </si>
  <si>
    <t xml:space="preserve">Conservar o aumentar la calificación en la política relacionada, garantiza que  la entidad cuenta con los instrumentos administrativos adecuados a nivel de planeación estratégica y el  reconocimiento del sector  de los mismos </t>
  </si>
  <si>
    <t>Puntaje obtenido por la entidad en la política de Planeación institucional del FURAG</t>
  </si>
  <si>
    <r>
      <t xml:space="preserve">Se plantea, para 2023, obtener al menos el mismo puntaje de 2022. Sin embargo, los resultados de 2022 no han salido a la fecha de publicación de esta ficha técnica, debido a que la información es producida por un externo y sus días de rezago (ver metodología de medición y fuente). Dado lo anterior, se conserva la meta de 2022 que es al menos conservar el resultado de 2021 (84.4). Una vez se publique el dato de 2022, se actualizará la ficha técnica.  Es importante señalar que el INS no está obligado a participar en esta medición. Su participación es voluntaria por lo que el avance en ésta y las siguientes vigencias está sujeto a decisión de Alta gerencia.
</t>
    </r>
    <r>
      <rPr>
        <sz val="10"/>
        <color rgb="FF0070C0"/>
        <rFont val="Arial"/>
        <family val="2"/>
      </rPr>
      <t xml:space="preserve">Con base en los resultados de 2022, publicados en octubre de 2023, se concluye que no es posible realizar comparaciones de 2022 con vigencias anteriores debido a un cambio en la metodología, razón por la cual no es posible determinar si el resultado fue satisfactorio o insatisfactorio. Con base en lo anterior, se revisó la ficha para 2023 y se encontró que al medir la dimensión completa de direccionamiento estrategico y planeación se encuetnran polticias que no dependen directamente de la gestión del proceso de Planeación institucional, dado que tiene temas  gestión presupuesta y contratación que hacen parte de las responsabilidades de otros procesos. En este sentido, y de acuerdo con el soporte de actividades del 16 de enero de 2024, se modifica la metodologóa de medicion, en donde ahora se medirá excluivamente la politica de planeación institucional que depende de la gestión del proceso. La meta de 2023 consiste en conservar al menos el mismo resultado de la politica en 2022, esto es, 85.0. Se aclara que al momento de esta modifcicación no se ha llevado a cabo la medición de 2023.
</t>
    </r>
  </si>
  <si>
    <t xml:space="preserve">Con base en los resultados de 2022, publicados en octubre de 2023, no es posible realizar comparaciones de los resultados de 2022 frente a vigencias anteriores debido a un cambio en la metodología, razón por la cual no es posible determinar si el resultado fue satisfactorio o insatisfactorio. Con base en lo anterior, se revisó la ficha para 2023 y se encontró que al medir la dimensión completa de direccionamiento estrategico y planeación se encuetnran polticias que no dependen directamente de la gestión del proceso de Planeación institucional, dado que tiene temas  de gestión presupuesta y contratación que hacen parte de las responsabilidades de otros procesos. En este sentido, y de acuerdo con el soporte de actividades del 16 de enero de 2024, se modifica la metodologóa de medicion, en donde ahora se medirá excluivamente la politica de planeación institucional que depende de la gestión del proceso. Se aclara que al momento de esta modifcicación no se ha llevado a cabo la medición de 2023.
</t>
  </si>
  <si>
    <t>José Humberto Píneda</t>
  </si>
  <si>
    <t>Jefe Oficina Asesora de Plneación</t>
  </si>
  <si>
    <t>jpinedac@ins.gov.co</t>
  </si>
  <si>
    <t xml:space="preserve">Calificación obtenida en el FURAG de la política de Planeación institucional. El objetivo es obtener al menos el mismo puntaje de la línea base . Esta se realiza de acuerdo con la preguntas realizadas en el formulario unico de  avance a la gestión remitido por el Departamento Administrativo de la función Pública. </t>
  </si>
  <si>
    <t>Menor a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</si>
</sst>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yyyy\-mm\-dd;@"/>
    <numFmt numFmtId="165" formatCode="0.0%"/>
    <numFmt numFmtId="166" formatCode="_-* #,##0.0_-;\-* #,##0.0_-;_-* &quot;-&quot;_-;_-@_-"/>
    <numFmt numFmtId="167" formatCode="_-* #,##0.00_-;\-* #,##0.00_-;_-* &quot;-&quot;_-;_-@_-"/>
    <numFmt numFmtId="168" formatCode="0.0"/>
    <numFmt numFmtId="169" formatCode="_-* #,##0.0000_-;\-* #,##0.0000_-;_-* &quot;-&quot;_-;_-@_-"/>
  </numFmts>
  <fonts count="7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u/>
      <sz val="10"/>
      <color indexed="12"/>
      <name val="Arial"/>
      <family val="2"/>
    </font>
    <font>
      <sz val="11"/>
      <color theme="1"/>
      <name val="Arial"/>
      <family val="2"/>
    </font>
    <font>
      <b/>
      <sz val="11"/>
      <color theme="1"/>
      <name val="Arial"/>
      <family val="2"/>
    </font>
    <font>
      <sz val="10"/>
      <name val="Arial"/>
      <family val="2"/>
    </font>
    <font>
      <b/>
      <sz val="14"/>
      <name val="Arial"/>
      <family val="2"/>
    </font>
    <font>
      <b/>
      <sz val="10"/>
      <name val="Arial"/>
      <family val="2"/>
    </font>
    <font>
      <sz val="10"/>
      <color theme="1"/>
      <name val="Arial"/>
      <family val="2"/>
    </font>
    <font>
      <sz val="10"/>
      <color theme="9" tint="-0.499984740745262"/>
      <name val="Arial"/>
      <family val="2"/>
    </font>
    <font>
      <b/>
      <sz val="14"/>
      <name val="Arial Narrow"/>
      <family val="2"/>
    </font>
    <font>
      <b/>
      <sz val="14"/>
      <color theme="9" tint="-0.499984740745262"/>
      <name val="Arial Narrow"/>
      <family val="2"/>
    </font>
    <font>
      <sz val="14"/>
      <color theme="9" tint="-0.499984740745262"/>
      <name val="Arial Narrow"/>
      <family val="2"/>
    </font>
    <font>
      <sz val="14"/>
      <color theme="9" tint="-0.499984740745262"/>
      <name val="Calibri"/>
      <family val="2"/>
      <scheme val="minor"/>
    </font>
    <font>
      <b/>
      <sz val="9"/>
      <color indexed="81"/>
      <name val="Arial"/>
      <family val="2"/>
    </font>
    <font>
      <b/>
      <sz val="12"/>
      <color indexed="81"/>
      <name val="Tahoma"/>
      <family val="2"/>
    </font>
    <font>
      <sz val="12"/>
      <color indexed="81"/>
      <name val="Tahoma"/>
      <family val="2"/>
    </font>
    <font>
      <sz val="9"/>
      <color indexed="81"/>
      <name val="Tahoma"/>
      <family val="2"/>
    </font>
    <font>
      <b/>
      <sz val="10"/>
      <color indexed="81"/>
      <name val="Arial"/>
      <family val="2"/>
    </font>
    <font>
      <sz val="10"/>
      <color indexed="81"/>
      <name val="Arial"/>
      <family val="2"/>
    </font>
    <font>
      <sz val="10"/>
      <color indexed="81"/>
      <name val="Tahoma"/>
      <family val="2"/>
    </font>
    <font>
      <b/>
      <sz val="10"/>
      <color indexed="81"/>
      <name val="Tahoma"/>
      <family val="2"/>
    </font>
    <font>
      <i/>
      <sz val="10"/>
      <color indexed="81"/>
      <name val="Tahoma"/>
      <family val="2"/>
    </font>
    <font>
      <b/>
      <sz val="9"/>
      <color indexed="81"/>
      <name val="Tahoma"/>
      <family val="2"/>
    </font>
    <font>
      <i/>
      <sz val="9"/>
      <color indexed="81"/>
      <name val="Tahoma"/>
      <family val="2"/>
    </font>
    <font>
      <sz val="10"/>
      <color theme="4"/>
      <name val="Arial"/>
      <family val="2"/>
    </font>
    <font>
      <sz val="10"/>
      <color theme="5"/>
      <name val="Arial"/>
      <family val="2"/>
    </font>
    <font>
      <b/>
      <sz val="10"/>
      <color theme="4"/>
      <name val="Arial"/>
      <family val="2"/>
    </font>
    <font>
      <u/>
      <sz val="11"/>
      <color theme="10"/>
      <name val="Calibri"/>
      <family val="2"/>
      <scheme val="minor"/>
    </font>
    <font>
      <sz val="10"/>
      <color rgb="FF000000"/>
      <name val="Arial"/>
      <family val="2"/>
    </font>
    <font>
      <b/>
      <sz val="10"/>
      <color theme="1"/>
      <name val="Arial"/>
      <family val="2"/>
    </font>
    <font>
      <sz val="10"/>
      <color theme="1"/>
      <name val="Calibri"/>
      <family val="2"/>
      <scheme val="minor"/>
    </font>
    <font>
      <b/>
      <sz val="10"/>
      <color theme="1"/>
      <name val="Calibri"/>
      <family val="2"/>
      <scheme val="minor"/>
    </font>
    <font>
      <b/>
      <sz val="10"/>
      <name val="Arial Narrow"/>
      <family val="2"/>
    </font>
    <font>
      <b/>
      <sz val="10"/>
      <color theme="9" tint="-0.499984740745262"/>
      <name val="Arial Narrow"/>
      <family val="2"/>
    </font>
    <font>
      <sz val="10"/>
      <color theme="9" tint="-0.499984740745262"/>
      <name val="Arial Narrow"/>
      <family val="2"/>
    </font>
    <font>
      <sz val="10"/>
      <color theme="9" tint="-0.499984740745262"/>
      <name val="Calibri"/>
      <family val="2"/>
      <scheme val="minor"/>
    </font>
    <font>
      <sz val="10"/>
      <color theme="1"/>
      <name val="Arial Narrow"/>
      <family val="2"/>
    </font>
    <font>
      <sz val="8"/>
      <name val="Arial"/>
      <family val="2"/>
    </font>
    <font>
      <u/>
      <sz val="10"/>
      <name val="Arial"/>
      <family val="2"/>
    </font>
    <font>
      <sz val="11"/>
      <name val="Arial"/>
      <family val="2"/>
    </font>
    <font>
      <b/>
      <sz val="11"/>
      <name val="Arial"/>
      <family val="2"/>
    </font>
    <font>
      <sz val="11"/>
      <name val="Calibri"/>
      <family val="2"/>
      <scheme val="minor"/>
    </font>
    <font>
      <u/>
      <sz val="10"/>
      <color theme="4"/>
      <name val="Arial"/>
      <family val="2"/>
    </font>
    <font>
      <b/>
      <sz val="9"/>
      <name val="Arial"/>
      <family val="2"/>
    </font>
    <font>
      <b/>
      <sz val="12"/>
      <name val="Tahoma"/>
      <family val="2"/>
    </font>
    <font>
      <sz val="12"/>
      <name val="Tahoma"/>
      <family val="2"/>
    </font>
    <font>
      <sz val="9"/>
      <name val="Tahoma"/>
      <family val="2"/>
    </font>
    <font>
      <sz val="14"/>
      <name val="Arial"/>
      <family val="2"/>
    </font>
    <font>
      <sz val="14"/>
      <color theme="9" tint="-0.499984740745262"/>
      <name val="Arial"/>
      <family val="2"/>
    </font>
    <font>
      <i/>
      <u/>
      <sz val="10"/>
      <color rgb="FFFF0000"/>
      <name val="Arial"/>
      <family val="2"/>
    </font>
    <font>
      <b/>
      <sz val="9"/>
      <color rgb="FF000000"/>
      <name val="Arial"/>
      <family val="2"/>
    </font>
    <font>
      <b/>
      <sz val="10"/>
      <color rgb="FF000000"/>
      <name val="Arial"/>
      <family val="2"/>
    </font>
    <font>
      <sz val="9"/>
      <color rgb="FF000000"/>
      <name val="Tahoma"/>
      <family val="2"/>
    </font>
    <font>
      <b/>
      <sz val="12"/>
      <color rgb="FF000000"/>
      <name val="Tahoma"/>
      <family val="2"/>
    </font>
    <font>
      <sz val="12"/>
      <color rgb="FF000000"/>
      <name val="Tahoma"/>
      <family val="2"/>
    </font>
    <font>
      <sz val="10"/>
      <color rgb="FF4472C4"/>
      <name val="Arial"/>
      <family val="2"/>
    </font>
    <font>
      <sz val="10"/>
      <color rgb="FFED7D31"/>
      <name val="Arial"/>
      <family val="2"/>
    </font>
    <font>
      <sz val="12"/>
      <name val="Arial"/>
      <family val="2"/>
    </font>
    <font>
      <sz val="14"/>
      <color theme="1"/>
      <name val="Arial"/>
      <family val="2"/>
    </font>
    <font>
      <sz val="10"/>
      <color rgb="FF002060"/>
      <name val="Arial"/>
      <family val="2"/>
    </font>
    <font>
      <b/>
      <sz val="10"/>
      <color rgb="FF002060"/>
      <name val="Arial"/>
      <family val="2"/>
    </font>
    <font>
      <sz val="10"/>
      <color theme="4" tint="-0.499984740745262"/>
      <name val="Arial"/>
      <family val="2"/>
    </font>
    <font>
      <b/>
      <sz val="10"/>
      <color theme="4" tint="-0.499984740745262"/>
      <name val="Arial"/>
      <family val="2"/>
    </font>
    <font>
      <sz val="10"/>
      <color rgb="FFFF0000"/>
      <name val="Arial"/>
      <family val="2"/>
    </font>
    <font>
      <sz val="10"/>
      <color rgb="FF375623"/>
      <name val="Arial"/>
      <family val="2"/>
    </font>
    <font>
      <b/>
      <sz val="10"/>
      <color rgb="FF375623"/>
      <name val="Arial"/>
      <family val="2"/>
    </font>
    <font>
      <u/>
      <sz val="10"/>
      <color rgb="FFFF0000"/>
      <name val="Arial"/>
      <family val="2"/>
    </font>
    <font>
      <strike/>
      <sz val="10"/>
      <color theme="4"/>
      <name val="Arial"/>
      <family val="2"/>
    </font>
    <font>
      <strike/>
      <sz val="10"/>
      <color rgb="FFFF0000"/>
      <name val="Arial"/>
      <family val="2"/>
    </font>
    <font>
      <sz val="10"/>
      <color rgb="FF0070C0"/>
      <name val="Arial"/>
      <family val="2"/>
    </font>
    <font>
      <b/>
      <sz val="10"/>
      <color rgb="FF0070C0"/>
      <name val="Arial"/>
      <family val="2"/>
    </font>
  </fonts>
  <fills count="1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E2EFDA"/>
        <bgColor indexed="64"/>
      </patternFill>
    </fill>
    <fill>
      <patternFill patternType="solid">
        <fgColor theme="4" tint="0.79998168889431442"/>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rgb="FFDDEBF7"/>
        <bgColor rgb="FF000000"/>
      </patternFill>
    </fill>
    <fill>
      <patternFill patternType="solid">
        <fgColor rgb="FF00B0F0"/>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theme="9" tint="-0.499984740745262"/>
      </top>
      <bottom/>
      <diagonal/>
    </border>
    <border>
      <left/>
      <right/>
      <top style="medium">
        <color theme="9" tint="-0.499984740745262"/>
      </top>
      <bottom/>
      <diagonal/>
    </border>
    <border>
      <left/>
      <right style="medium">
        <color indexed="64"/>
      </right>
      <top style="medium">
        <color theme="9" tint="-0.499984740745262"/>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medium">
        <color indexed="64"/>
      </right>
      <top/>
      <bottom style="thin">
        <color theme="9" tint="-0.499984740745262"/>
      </bottom>
      <diagonal/>
    </border>
    <border>
      <left style="thin">
        <color theme="9" tint="-0.499984740745262"/>
      </left>
      <right/>
      <top style="thin">
        <color theme="9" tint="-0.499984740745262"/>
      </top>
      <bottom style="thin">
        <color indexed="64"/>
      </bottom>
      <diagonal/>
    </border>
    <border>
      <left/>
      <right/>
      <top style="thin">
        <color theme="9" tint="-0.499984740745262"/>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bottom/>
      <diagonal/>
    </border>
    <border>
      <left style="thin">
        <color theme="9" tint="-0.499984740745262"/>
      </left>
      <right style="thin">
        <color theme="9" tint="-0.499984740745262"/>
      </right>
      <top style="thin">
        <color theme="9" tint="-0.499984740745262"/>
      </top>
      <bottom/>
      <diagonal/>
    </border>
    <border>
      <left/>
      <right style="thin">
        <color theme="9" tint="-0.499984740745262"/>
      </right>
      <top style="thin">
        <color theme="9" tint="-0.499984740745262"/>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theme="9" tint="-0.499984740745262"/>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9" tint="-0.499984740745262"/>
      </left>
      <right/>
      <top style="thin">
        <color indexed="64"/>
      </top>
      <bottom style="thin">
        <color indexed="64"/>
      </bottom>
      <diagonal/>
    </border>
    <border>
      <left style="thin">
        <color theme="9" tint="-0.499984740745262"/>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theme="9" tint="-0.499984740745262"/>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rgb="FF375623"/>
      </left>
      <right/>
      <top/>
      <bottom style="thin">
        <color rgb="FF375623"/>
      </bottom>
      <diagonal/>
    </border>
    <border>
      <left/>
      <right/>
      <top/>
      <bottom style="thin">
        <color rgb="FF375623"/>
      </bottom>
      <diagonal/>
    </border>
    <border>
      <left/>
      <right style="medium">
        <color indexed="64"/>
      </right>
      <top/>
      <bottom style="thin">
        <color rgb="FF375623"/>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0" fontId="4" fillId="0" borderId="0" applyNumberFormat="0" applyFill="0" applyBorder="0" applyAlignment="0" applyProtection="0">
      <alignment vertical="top"/>
      <protection locked="0"/>
    </xf>
    <xf numFmtId="0" fontId="30" fillId="0" borderId="0" applyNumberFormat="0" applyFill="0" applyBorder="0" applyAlignment="0" applyProtection="0"/>
  </cellStyleXfs>
  <cellXfs count="872">
    <xf numFmtId="0" fontId="0" fillId="0" borderId="0" xfId="0"/>
    <xf numFmtId="0" fontId="0" fillId="0" borderId="5" xfId="0" applyBorder="1" applyAlignment="1">
      <alignment horizontal="left"/>
    </xf>
    <xf numFmtId="0" fontId="0" fillId="0" borderId="5" xfId="0" applyBorder="1" applyAlignment="1">
      <alignment horizontal="left" vertical="center"/>
    </xf>
    <xf numFmtId="0" fontId="5" fillId="0" borderId="11" xfId="0" applyFont="1" applyBorder="1"/>
    <xf numFmtId="0" fontId="5" fillId="0" borderId="12" xfId="0" applyFont="1" applyBorder="1"/>
    <xf numFmtId="0" fontId="5" fillId="0" borderId="0" xfId="0" applyFont="1"/>
    <xf numFmtId="0" fontId="5" fillId="0" borderId="13" xfId="0" applyFont="1" applyBorder="1"/>
    <xf numFmtId="0" fontId="5" fillId="0" borderId="14" xfId="0" applyFont="1" applyBorder="1"/>
    <xf numFmtId="0" fontId="0" fillId="2" borderId="0" xfId="0" applyFill="1"/>
    <xf numFmtId="0" fontId="9" fillId="3" borderId="21" xfId="4" applyFont="1" applyFill="1" applyBorder="1" applyAlignment="1">
      <alignment horizontal="left" vertical="center" wrapText="1"/>
    </xf>
    <xf numFmtId="0" fontId="9" fillId="3" borderId="2" xfId="3" applyFont="1" applyFill="1" applyBorder="1" applyAlignment="1" applyProtection="1">
      <alignment vertical="center" wrapText="1"/>
    </xf>
    <xf numFmtId="0" fontId="0" fillId="5" borderId="25" xfId="0" applyFill="1" applyBorder="1" applyAlignment="1">
      <alignment horizontal="center" vertical="center"/>
    </xf>
    <xf numFmtId="0" fontId="9" fillId="3" borderId="4" xfId="4" applyFont="1" applyFill="1" applyBorder="1" applyAlignment="1">
      <alignment horizontal="left" vertical="center" wrapText="1"/>
    </xf>
    <xf numFmtId="0" fontId="9" fillId="3" borderId="30" xfId="4" applyFont="1" applyFill="1" applyBorder="1" applyAlignment="1">
      <alignment horizontal="left" vertical="center" wrapText="1"/>
    </xf>
    <xf numFmtId="0" fontId="10" fillId="4" borderId="5" xfId="0" applyFont="1" applyFill="1" applyBorder="1" applyAlignment="1">
      <alignment vertical="center" wrapText="1"/>
    </xf>
    <xf numFmtId="0" fontId="7" fillId="4" borderId="29" xfId="3" applyFont="1" applyFill="1" applyBorder="1" applyAlignment="1" applyProtection="1">
      <alignment vertical="center" wrapText="1"/>
    </xf>
    <xf numFmtId="0" fontId="0" fillId="5" borderId="39" xfId="0" applyFill="1" applyBorder="1" applyAlignment="1">
      <alignment horizontal="center" vertical="center"/>
    </xf>
    <xf numFmtId="0" fontId="7" fillId="4" borderId="27" xfId="4" applyFill="1" applyBorder="1" applyAlignment="1">
      <alignment horizontal="center" vertical="center"/>
    </xf>
    <xf numFmtId="0" fontId="7" fillId="4" borderId="5" xfId="4" applyFill="1" applyBorder="1" applyAlignment="1">
      <alignment horizontal="center" vertical="center"/>
    </xf>
    <xf numFmtId="0" fontId="7" fillId="4" borderId="29" xfId="4" applyFill="1" applyBorder="1" applyAlignment="1">
      <alignment horizontal="center" vertical="center" wrapText="1"/>
    </xf>
    <xf numFmtId="0" fontId="9" fillId="3" borderId="12" xfId="4" applyFont="1" applyFill="1" applyBorder="1" applyAlignment="1">
      <alignment horizontal="left" vertical="center" wrapText="1"/>
    </xf>
    <xf numFmtId="0" fontId="9" fillId="3" borderId="40" xfId="3" applyFont="1" applyFill="1" applyBorder="1" applyAlignment="1" applyProtection="1">
      <alignment horizontal="center" vertical="center" wrapText="1"/>
    </xf>
    <xf numFmtId="0" fontId="11" fillId="4" borderId="41"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9" fillId="3" borderId="7" xfId="3" applyFont="1" applyFill="1" applyBorder="1" applyAlignment="1" applyProtection="1">
      <alignment horizontal="center" vertical="center" wrapText="1"/>
    </xf>
    <xf numFmtId="0" fontId="11" fillId="4" borderId="42"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9" fillId="3" borderId="3" xfId="4" applyFont="1" applyFill="1" applyBorder="1" applyAlignment="1">
      <alignment horizontal="center" vertical="center" wrapText="1"/>
    </xf>
    <xf numFmtId="0" fontId="9" fillId="6" borderId="2" xfId="4" applyFont="1" applyFill="1" applyBorder="1" applyAlignment="1">
      <alignment horizontal="center" vertical="center"/>
    </xf>
    <xf numFmtId="0" fontId="11" fillId="2" borderId="11" xfId="4" applyFont="1" applyFill="1" applyBorder="1" applyAlignment="1">
      <alignment vertical="center"/>
    </xf>
    <xf numFmtId="0" fontId="11" fillId="2" borderId="39" xfId="4" applyFont="1" applyFill="1" applyBorder="1" applyAlignment="1">
      <alignment vertical="center"/>
    </xf>
    <xf numFmtId="0" fontId="2" fillId="6" borderId="5" xfId="0" applyFont="1" applyFill="1" applyBorder="1" applyAlignment="1">
      <alignment horizontal="center" vertical="center"/>
    </xf>
    <xf numFmtId="0" fontId="9" fillId="6" borderId="5" xfId="4" applyFont="1" applyFill="1" applyBorder="1" applyAlignment="1">
      <alignment horizontal="center" vertical="center"/>
    </xf>
    <xf numFmtId="0" fontId="12" fillId="7" borderId="28" xfId="4" applyFont="1" applyFill="1" applyBorder="1" applyAlignment="1">
      <alignment horizontal="center" vertical="center"/>
    </xf>
    <xf numFmtId="0" fontId="13" fillId="8" borderId="5" xfId="4" applyFont="1" applyFill="1" applyBorder="1" applyAlignment="1">
      <alignment horizontal="center" vertical="center"/>
    </xf>
    <xf numFmtId="0" fontId="13" fillId="9" borderId="6" xfId="4" applyFont="1" applyFill="1" applyBorder="1" applyAlignment="1">
      <alignment horizontal="center" vertical="center"/>
    </xf>
    <xf numFmtId="0" fontId="14" fillId="2" borderId="0" xfId="4" applyFont="1" applyFill="1" applyAlignment="1">
      <alignment horizontal="left" vertical="center"/>
    </xf>
    <xf numFmtId="0" fontId="13" fillId="0" borderId="0" xfId="4" applyFont="1" applyAlignment="1">
      <alignment horizontal="left" vertical="center"/>
    </xf>
    <xf numFmtId="0" fontId="11" fillId="0" borderId="17" xfId="4" applyFont="1" applyBorder="1" applyAlignment="1">
      <alignment horizontal="left" vertical="center"/>
    </xf>
    <xf numFmtId="0" fontId="9" fillId="4" borderId="36" xfId="4" applyFont="1" applyFill="1" applyBorder="1" applyAlignment="1">
      <alignment horizontal="center" vertical="center"/>
    </xf>
    <xf numFmtId="41" fontId="10" fillId="10" borderId="9" xfId="1" applyFont="1" applyFill="1" applyBorder="1" applyAlignment="1">
      <alignment horizontal="center" vertical="center"/>
    </xf>
    <xf numFmtId="41" fontId="10" fillId="10" borderId="28" xfId="1" applyFont="1" applyFill="1" applyBorder="1" applyAlignment="1">
      <alignment horizontal="center" vertical="center"/>
    </xf>
    <xf numFmtId="0" fontId="14" fillId="0" borderId="0" xfId="4" applyFont="1" applyAlignment="1">
      <alignment horizontal="left" vertical="center"/>
    </xf>
    <xf numFmtId="0" fontId="9" fillId="4" borderId="26" xfId="4" applyFont="1" applyFill="1" applyBorder="1" applyAlignment="1">
      <alignment horizontal="center" vertical="center"/>
    </xf>
    <xf numFmtId="41" fontId="10" fillId="10" borderId="5" xfId="1" applyFont="1" applyFill="1" applyBorder="1" applyAlignment="1">
      <alignment horizontal="center" vertical="center"/>
    </xf>
    <xf numFmtId="0" fontId="15" fillId="2" borderId="0" xfId="0" applyFont="1" applyFill="1" applyAlignment="1">
      <alignment horizontal="center"/>
    </xf>
    <xf numFmtId="0" fontId="9" fillId="4" borderId="55" xfId="4" applyFont="1" applyFill="1" applyBorder="1" applyAlignment="1">
      <alignment horizontal="center" vertical="center"/>
    </xf>
    <xf numFmtId="41" fontId="10" fillId="10" borderId="15" xfId="1" applyFont="1" applyFill="1" applyBorder="1" applyAlignment="1">
      <alignment horizontal="center" vertical="center"/>
    </xf>
    <xf numFmtId="41" fontId="10" fillId="10" borderId="56" xfId="1" applyFont="1" applyFill="1" applyBorder="1" applyAlignment="1">
      <alignment vertical="center"/>
    </xf>
    <xf numFmtId="41" fontId="10" fillId="10" borderId="56" xfId="1" applyFont="1" applyFill="1" applyBorder="1" applyAlignment="1">
      <alignment horizontal="center" vertical="center"/>
    </xf>
    <xf numFmtId="9" fontId="14" fillId="0" borderId="14" xfId="2" applyFont="1" applyFill="1" applyBorder="1" applyAlignment="1"/>
    <xf numFmtId="0" fontId="14" fillId="0" borderId="14" xfId="4" applyFont="1" applyBorder="1" applyAlignment="1">
      <alignment vertical="center"/>
    </xf>
    <xf numFmtId="0" fontId="11" fillId="0" borderId="57" xfId="4" applyFont="1" applyBorder="1" applyAlignment="1">
      <alignment horizontal="left" vertical="center"/>
    </xf>
    <xf numFmtId="0" fontId="9" fillId="3" borderId="52" xfId="4" applyFont="1" applyFill="1" applyBorder="1" applyAlignment="1">
      <alignment horizontal="left" vertical="center" wrapText="1"/>
    </xf>
    <xf numFmtId="0" fontId="0" fillId="5" borderId="6" xfId="0" applyFill="1" applyBorder="1" applyAlignment="1">
      <alignment horizontal="center" vertical="center"/>
    </xf>
    <xf numFmtId="0" fontId="0" fillId="5" borderId="57" xfId="0" applyFill="1" applyBorder="1" applyAlignment="1">
      <alignment horizontal="center" vertical="center"/>
    </xf>
    <xf numFmtId="0" fontId="7" fillId="3" borderId="5" xfId="4" applyFill="1" applyBorder="1" applyAlignment="1">
      <alignment vertical="center" wrapText="1"/>
    </xf>
    <xf numFmtId="0" fontId="9" fillId="3" borderId="5" xfId="4" applyFont="1" applyFill="1" applyBorder="1" applyAlignment="1">
      <alignment vertical="center" wrapText="1"/>
    </xf>
    <xf numFmtId="0" fontId="9" fillId="3" borderId="15" xfId="4" applyFont="1" applyFill="1" applyBorder="1" applyAlignment="1">
      <alignment vertical="center" wrapText="1"/>
    </xf>
    <xf numFmtId="0" fontId="4" fillId="0" borderId="0" xfId="3" applyAlignment="1" applyProtection="1">
      <alignment vertical="center"/>
    </xf>
    <xf numFmtId="0" fontId="7" fillId="4" borderId="5" xfId="4" applyFill="1" applyBorder="1" applyAlignment="1">
      <alignment vertical="center"/>
    </xf>
    <xf numFmtId="0" fontId="7" fillId="4" borderId="27" xfId="4" applyFill="1" applyBorder="1" applyAlignment="1">
      <alignment vertical="center"/>
    </xf>
    <xf numFmtId="0" fontId="27" fillId="4" borderId="5" xfId="4" applyFont="1" applyFill="1" applyBorder="1" applyAlignment="1">
      <alignment horizontal="center" vertical="center"/>
    </xf>
    <xf numFmtId="14" fontId="27" fillId="4" borderId="29" xfId="4" applyNumberFormat="1" applyFont="1" applyFill="1" applyBorder="1" applyAlignment="1">
      <alignment horizontal="center" vertical="center" wrapText="1"/>
    </xf>
    <xf numFmtId="41" fontId="10" fillId="10" borderId="9" xfId="1" applyFont="1" applyFill="1" applyBorder="1" applyAlignment="1">
      <alignment horizontal="center"/>
    </xf>
    <xf numFmtId="41" fontId="10" fillId="10" borderId="28" xfId="1" applyFont="1" applyFill="1" applyBorder="1" applyAlignment="1">
      <alignment vertical="center"/>
    </xf>
    <xf numFmtId="41" fontId="10" fillId="10" borderId="5" xfId="1" applyFont="1" applyFill="1" applyBorder="1" applyAlignment="1">
      <alignment horizontal="center"/>
    </xf>
    <xf numFmtId="41" fontId="10" fillId="10" borderId="15" xfId="1" applyFont="1" applyFill="1" applyBorder="1" applyAlignment="1">
      <alignment vertical="center"/>
    </xf>
    <xf numFmtId="0" fontId="4" fillId="0" borderId="0" xfId="3" applyAlignment="1" applyProtection="1"/>
    <xf numFmtId="9" fontId="7" fillId="4" borderId="29" xfId="2" applyFont="1" applyFill="1" applyBorder="1" applyAlignment="1" applyProtection="1">
      <alignment vertical="center" wrapText="1"/>
    </xf>
    <xf numFmtId="0" fontId="27" fillId="4" borderId="29" xfId="4" applyFont="1" applyFill="1" applyBorder="1" applyAlignment="1">
      <alignment horizontal="center" vertical="center" wrapText="1"/>
    </xf>
    <xf numFmtId="9" fontId="0" fillId="0" borderId="0" xfId="2" applyFont="1"/>
    <xf numFmtId="1" fontId="10" fillId="10" borderId="9" xfId="2" applyNumberFormat="1" applyFont="1" applyFill="1" applyBorder="1" applyAlignment="1">
      <alignment horizontal="center"/>
    </xf>
    <xf numFmtId="1" fontId="10" fillId="10" borderId="28" xfId="2" applyNumberFormat="1" applyFont="1" applyFill="1" applyBorder="1" applyAlignment="1">
      <alignment vertical="center"/>
    </xf>
    <xf numFmtId="41" fontId="10" fillId="10" borderId="28" xfId="1" applyFont="1" applyFill="1" applyBorder="1" applyAlignment="1">
      <alignment horizontal="right" vertical="center"/>
    </xf>
    <xf numFmtId="41" fontId="10" fillId="10" borderId="56" xfId="1" applyFont="1" applyFill="1" applyBorder="1" applyAlignment="1">
      <alignment horizontal="right" vertical="center"/>
    </xf>
    <xf numFmtId="1" fontId="10" fillId="10" borderId="56" xfId="2" applyNumberFormat="1" applyFont="1" applyFill="1" applyBorder="1" applyAlignment="1">
      <alignment vertical="center"/>
    </xf>
    <xf numFmtId="0" fontId="27" fillId="4" borderId="29" xfId="4" applyFont="1" applyFill="1" applyBorder="1" applyAlignment="1">
      <alignment vertical="top" wrapText="1"/>
    </xf>
    <xf numFmtId="9" fontId="10" fillId="10" borderId="9" xfId="2" applyFont="1" applyFill="1" applyBorder="1" applyAlignment="1">
      <alignment horizontal="center"/>
    </xf>
    <xf numFmtId="9" fontId="10" fillId="10" borderId="28" xfId="1" applyNumberFormat="1" applyFont="1" applyFill="1" applyBorder="1" applyAlignment="1">
      <alignment horizontal="center" vertical="center"/>
    </xf>
    <xf numFmtId="0" fontId="4" fillId="0" borderId="0" xfId="5" applyAlignment="1" applyProtection="1"/>
    <xf numFmtId="0" fontId="9" fillId="3" borderId="2" xfId="5" applyFont="1" applyFill="1" applyBorder="1" applyAlignment="1" applyProtection="1">
      <alignment vertical="center" wrapText="1"/>
    </xf>
    <xf numFmtId="0" fontId="7" fillId="4" borderId="29" xfId="5" applyFont="1" applyFill="1" applyBorder="1" applyAlignment="1" applyProtection="1">
      <alignment vertical="center" wrapText="1"/>
    </xf>
    <xf numFmtId="9" fontId="27" fillId="4" borderId="5" xfId="4" applyNumberFormat="1" applyFont="1" applyFill="1" applyBorder="1" applyAlignment="1">
      <alignment vertical="center"/>
    </xf>
    <xf numFmtId="17" fontId="27" fillId="4" borderId="29" xfId="4" applyNumberFormat="1" applyFont="1" applyFill="1" applyBorder="1" applyAlignment="1">
      <alignment vertical="top" wrapText="1"/>
    </xf>
    <xf numFmtId="0" fontId="9" fillId="3" borderId="40" xfId="5" applyFont="1" applyFill="1" applyBorder="1" applyAlignment="1" applyProtection="1">
      <alignment horizontal="center" vertical="center" wrapText="1"/>
    </xf>
    <xf numFmtId="0" fontId="11" fillId="4" borderId="41"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9" fillId="3" borderId="7" xfId="5" applyFont="1" applyFill="1" applyBorder="1" applyAlignment="1" applyProtection="1">
      <alignment horizontal="center" vertical="center" wrapText="1"/>
    </xf>
    <xf numFmtId="0" fontId="11" fillId="4" borderId="42" xfId="5" applyFont="1" applyFill="1" applyBorder="1" applyAlignment="1" applyProtection="1">
      <alignment horizontal="center" vertical="center" wrapText="1"/>
    </xf>
    <xf numFmtId="0" fontId="11" fillId="2" borderId="17" xfId="5" applyFont="1" applyFill="1" applyBorder="1" applyAlignment="1" applyProtection="1">
      <alignment horizontal="center" vertical="center" wrapText="1"/>
    </xf>
    <xf numFmtId="9" fontId="10" fillId="10" borderId="15" xfId="1" applyNumberFormat="1" applyFont="1" applyFill="1" applyBorder="1" applyAlignment="1">
      <alignment horizontal="center"/>
    </xf>
    <xf numFmtId="9" fontId="27" fillId="4" borderId="5" xfId="4" applyNumberFormat="1" applyFont="1" applyFill="1" applyBorder="1" applyAlignment="1">
      <alignment vertical="center" wrapText="1"/>
    </xf>
    <xf numFmtId="17" fontId="27" fillId="4" borderId="29" xfId="4" applyNumberFormat="1" applyFont="1" applyFill="1" applyBorder="1" applyAlignment="1">
      <alignment horizontal="center" vertical="center" wrapText="1"/>
    </xf>
    <xf numFmtId="0" fontId="31" fillId="11" borderId="57" xfId="0" applyFont="1" applyFill="1" applyBorder="1" applyAlignment="1">
      <alignment horizontal="center" vertical="center"/>
    </xf>
    <xf numFmtId="0" fontId="31" fillId="10" borderId="57" xfId="0" applyFont="1" applyFill="1" applyBorder="1" applyAlignment="1">
      <alignment horizontal="center" vertical="center"/>
    </xf>
    <xf numFmtId="0" fontId="10" fillId="12" borderId="5" xfId="0" applyFont="1" applyFill="1" applyBorder="1" applyAlignment="1">
      <alignment vertical="center" wrapText="1"/>
    </xf>
    <xf numFmtId="0" fontId="7" fillId="12" borderId="29" xfId="3" applyFont="1" applyFill="1" applyBorder="1" applyAlignment="1" applyProtection="1">
      <alignment vertical="center" wrapText="1"/>
    </xf>
    <xf numFmtId="0" fontId="7" fillId="12" borderId="5" xfId="4" applyFill="1" applyBorder="1" applyAlignment="1">
      <alignment vertical="center"/>
    </xf>
    <xf numFmtId="0" fontId="7" fillId="12" borderId="27" xfId="4" applyFill="1" applyBorder="1" applyAlignment="1">
      <alignment vertical="center"/>
    </xf>
    <xf numFmtId="0" fontId="27" fillId="12" borderId="5" xfId="4" applyFont="1" applyFill="1" applyBorder="1" applyAlignment="1">
      <alignment vertical="center"/>
    </xf>
    <xf numFmtId="0" fontId="27" fillId="12" borderId="29" xfId="4" applyFont="1" applyFill="1" applyBorder="1" applyAlignment="1">
      <alignment vertical="center" wrapText="1"/>
    </xf>
    <xf numFmtId="0" fontId="11" fillId="12" borderId="41" xfId="3" applyFont="1" applyFill="1" applyBorder="1" applyAlignment="1" applyProtection="1">
      <alignment horizontal="center" vertical="center" wrapText="1"/>
    </xf>
    <xf numFmtId="0" fontId="11" fillId="12" borderId="42" xfId="3" applyFont="1" applyFill="1" applyBorder="1" applyAlignment="1" applyProtection="1">
      <alignment horizontal="center" vertical="center" wrapText="1"/>
    </xf>
    <xf numFmtId="0" fontId="10" fillId="0" borderId="11" xfId="0" applyFont="1" applyBorder="1"/>
    <xf numFmtId="0" fontId="33" fillId="0" borderId="0" xfId="0" applyFont="1"/>
    <xf numFmtId="0" fontId="10" fillId="0" borderId="12" xfId="0" applyFont="1" applyBorder="1"/>
    <xf numFmtId="0" fontId="10" fillId="0" borderId="0" xfId="0" applyFont="1"/>
    <xf numFmtId="0" fontId="10" fillId="0" borderId="13" xfId="0" applyFont="1" applyBorder="1"/>
    <xf numFmtId="0" fontId="10" fillId="0" borderId="14" xfId="0" applyFont="1" applyBorder="1"/>
    <xf numFmtId="0" fontId="33" fillId="2" borderId="0" xfId="0" applyFont="1" applyFill="1"/>
    <xf numFmtId="0" fontId="33" fillId="5" borderId="25" xfId="0" applyFont="1" applyFill="1" applyBorder="1" applyAlignment="1">
      <alignment horizontal="center" vertical="center"/>
    </xf>
    <xf numFmtId="0" fontId="33" fillId="5" borderId="39" xfId="0" applyFont="1" applyFill="1" applyBorder="1" applyAlignment="1">
      <alignment horizontal="center" vertical="center"/>
    </xf>
    <xf numFmtId="0" fontId="27" fillId="12" borderId="29" xfId="4" applyFont="1" applyFill="1" applyBorder="1" applyAlignment="1">
      <alignment vertical="top" wrapText="1"/>
    </xf>
    <xf numFmtId="0" fontId="34" fillId="6" borderId="5" xfId="0" applyFont="1" applyFill="1" applyBorder="1" applyAlignment="1">
      <alignment horizontal="center" vertical="center"/>
    </xf>
    <xf numFmtId="0" fontId="35" fillId="7" borderId="28" xfId="4" applyFont="1" applyFill="1" applyBorder="1" applyAlignment="1">
      <alignment horizontal="center" vertical="center"/>
    </xf>
    <xf numFmtId="0" fontId="36" fillId="8" borderId="5" xfId="4" applyFont="1" applyFill="1" applyBorder="1" applyAlignment="1">
      <alignment horizontal="center" vertical="center"/>
    </xf>
    <xf numFmtId="0" fontId="36" fillId="9" borderId="6" xfId="4" applyFont="1" applyFill="1" applyBorder="1" applyAlignment="1">
      <alignment horizontal="center" vertical="center"/>
    </xf>
    <xf numFmtId="0" fontId="37" fillId="2" borderId="0" xfId="4" applyFont="1" applyFill="1" applyAlignment="1">
      <alignment horizontal="left" vertical="center"/>
    </xf>
    <xf numFmtId="0" fontId="36" fillId="0" borderId="0" xfId="4" applyFont="1" applyAlignment="1">
      <alignment horizontal="left" vertical="center"/>
    </xf>
    <xf numFmtId="0" fontId="37" fillId="0" borderId="0" xfId="4" applyFont="1" applyAlignment="1">
      <alignment horizontal="left" vertical="center"/>
    </xf>
    <xf numFmtId="0" fontId="38" fillId="2" borderId="0" xfId="0" applyFont="1" applyFill="1" applyAlignment="1">
      <alignment horizontal="center"/>
    </xf>
    <xf numFmtId="9" fontId="37" fillId="0" borderId="14" xfId="2" applyFont="1" applyFill="1" applyBorder="1" applyAlignment="1"/>
    <xf numFmtId="0" fontId="37" fillId="0" borderId="14" xfId="4" applyFont="1" applyBorder="1" applyAlignment="1">
      <alignment vertical="center"/>
    </xf>
    <xf numFmtId="0" fontId="33" fillId="5" borderId="6" xfId="0" applyFont="1" applyFill="1" applyBorder="1" applyAlignment="1">
      <alignment horizontal="center" vertical="center"/>
    </xf>
    <xf numFmtId="0" fontId="33" fillId="5" borderId="57" xfId="0" applyFont="1" applyFill="1" applyBorder="1" applyAlignment="1">
      <alignment horizontal="center" vertical="center"/>
    </xf>
    <xf numFmtId="0" fontId="9" fillId="3" borderId="5" xfId="4" applyFont="1" applyFill="1" applyBorder="1" applyAlignment="1">
      <alignment horizontal="left" vertical="center" wrapText="1"/>
    </xf>
    <xf numFmtId="0" fontId="9" fillId="3" borderId="5" xfId="3" applyFont="1" applyFill="1" applyBorder="1" applyAlignment="1" applyProtection="1">
      <alignment vertical="center" wrapText="1"/>
    </xf>
    <xf numFmtId="0" fontId="7" fillId="4" borderId="5" xfId="3" applyFont="1" applyFill="1" applyBorder="1" applyAlignment="1" applyProtection="1">
      <alignment horizontal="center" vertical="center" wrapText="1"/>
    </xf>
    <xf numFmtId="0" fontId="7" fillId="4" borderId="5" xfId="4" applyFill="1" applyBorder="1" applyAlignment="1">
      <alignment horizontal="center" vertical="center" wrapText="1"/>
    </xf>
    <xf numFmtId="0" fontId="9" fillId="3" borderId="5"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wrapText="1"/>
    </xf>
    <xf numFmtId="0" fontId="9" fillId="3" borderId="5" xfId="4" applyFont="1" applyFill="1" applyBorder="1" applyAlignment="1">
      <alignment horizontal="center" vertical="center" wrapText="1"/>
    </xf>
    <xf numFmtId="0" fontId="11" fillId="2" borderId="5" xfId="4" applyFont="1" applyFill="1" applyBorder="1" applyAlignment="1">
      <alignment vertical="center"/>
    </xf>
    <xf numFmtId="0" fontId="12" fillId="7" borderId="5" xfId="4" applyFont="1" applyFill="1" applyBorder="1" applyAlignment="1">
      <alignment horizontal="center" vertical="center"/>
    </xf>
    <xf numFmtId="0" fontId="13" fillId="9" borderId="5" xfId="4" applyFont="1" applyFill="1" applyBorder="1" applyAlignment="1">
      <alignment horizontal="center" vertical="center"/>
    </xf>
    <xf numFmtId="0" fontId="14" fillId="2" borderId="5" xfId="4" applyFont="1" applyFill="1" applyBorder="1" applyAlignment="1">
      <alignment horizontal="left" vertical="center"/>
    </xf>
    <xf numFmtId="0" fontId="13" fillId="0" borderId="5" xfId="4" applyFont="1" applyBorder="1" applyAlignment="1">
      <alignment horizontal="left" vertical="center"/>
    </xf>
    <xf numFmtId="0" fontId="11" fillId="0" borderId="5" xfId="4" applyFont="1" applyBorder="1" applyAlignment="1">
      <alignment horizontal="left" vertical="center"/>
    </xf>
    <xf numFmtId="0" fontId="9" fillId="4" borderId="5" xfId="4" applyFont="1" applyFill="1" applyBorder="1" applyAlignment="1">
      <alignment horizontal="center" vertical="center"/>
    </xf>
    <xf numFmtId="41" fontId="10" fillId="10" borderId="5" xfId="1" applyFont="1" applyFill="1" applyBorder="1" applyAlignment="1"/>
    <xf numFmtId="1" fontId="10" fillId="10" borderId="5" xfId="1" applyNumberFormat="1" applyFont="1" applyFill="1" applyBorder="1" applyAlignment="1">
      <alignment horizontal="center" vertical="center"/>
    </xf>
    <xf numFmtId="0" fontId="14" fillId="0" borderId="5" xfId="4" applyFont="1" applyBorder="1" applyAlignment="1">
      <alignment horizontal="left" vertical="center"/>
    </xf>
    <xf numFmtId="0" fontId="15" fillId="2" borderId="5" xfId="0" applyFont="1" applyFill="1" applyBorder="1" applyAlignment="1">
      <alignment horizontal="center"/>
    </xf>
    <xf numFmtId="9" fontId="14" fillId="0" borderId="5" xfId="2" applyFont="1" applyFill="1" applyBorder="1" applyAlignment="1"/>
    <xf numFmtId="0" fontId="14" fillId="0" borderId="5" xfId="4" applyFont="1" applyBorder="1" applyAlignment="1">
      <alignment vertical="center"/>
    </xf>
    <xf numFmtId="0" fontId="0" fillId="5" borderId="29" xfId="0" applyFill="1" applyBorder="1" applyAlignment="1">
      <alignment horizontal="center" vertical="center"/>
    </xf>
    <xf numFmtId="0" fontId="39" fillId="4" borderId="5" xfId="0" applyFont="1" applyFill="1" applyBorder="1" applyAlignment="1">
      <alignment vertical="center" wrapText="1"/>
    </xf>
    <xf numFmtId="9" fontId="7" fillId="4" borderId="5" xfId="4" applyNumberFormat="1" applyFill="1" applyBorder="1" applyAlignment="1">
      <alignment horizontal="center" vertical="center"/>
    </xf>
    <xf numFmtId="0" fontId="7" fillId="0" borderId="5" xfId="3" applyFont="1" applyFill="1" applyBorder="1" applyAlignment="1" applyProtection="1">
      <alignment horizontal="center" vertical="center" wrapText="1"/>
    </xf>
    <xf numFmtId="9" fontId="10" fillId="10" borderId="5" xfId="1" applyNumberFormat="1" applyFont="1" applyFill="1" applyBorder="1" applyAlignment="1">
      <alignment horizontal="center"/>
    </xf>
    <xf numFmtId="9" fontId="10" fillId="10" borderId="5" xfId="1" applyNumberFormat="1" applyFont="1" applyFill="1" applyBorder="1" applyAlignment="1">
      <alignment horizontal="center" vertical="center"/>
    </xf>
    <xf numFmtId="0" fontId="0" fillId="0" borderId="5" xfId="0" applyBorder="1" applyAlignment="1">
      <alignment horizontal="left" vertical="top"/>
    </xf>
    <xf numFmtId="9" fontId="7" fillId="4" borderId="5" xfId="4" applyNumberFormat="1" applyFill="1" applyBorder="1" applyAlignment="1">
      <alignment vertical="center"/>
    </xf>
    <xf numFmtId="14" fontId="7" fillId="4" borderId="29" xfId="4" applyNumberFormat="1" applyFill="1" applyBorder="1" applyAlignment="1">
      <alignment vertical="center" wrapText="1"/>
    </xf>
    <xf numFmtId="0" fontId="31" fillId="4" borderId="5" xfId="0" applyFont="1" applyFill="1" applyBorder="1" applyAlignment="1">
      <alignment vertical="center" wrapText="1"/>
    </xf>
    <xf numFmtId="165" fontId="7" fillId="4" borderId="5" xfId="4" applyNumberFormat="1" applyFill="1" applyBorder="1" applyAlignment="1">
      <alignment vertical="center"/>
    </xf>
    <xf numFmtId="166" fontId="10" fillId="10" borderId="5" xfId="1" applyNumberFormat="1" applyFont="1" applyFill="1" applyBorder="1" applyAlignment="1">
      <alignment horizontal="center"/>
    </xf>
    <xf numFmtId="166" fontId="10" fillId="10" borderId="28" xfId="1" applyNumberFormat="1" applyFont="1" applyFill="1" applyBorder="1" applyAlignment="1">
      <alignment vertical="center"/>
    </xf>
    <xf numFmtId="166" fontId="10" fillId="10" borderId="15" xfId="1" applyNumberFormat="1" applyFont="1" applyFill="1" applyBorder="1" applyAlignment="1">
      <alignment horizontal="center"/>
    </xf>
    <xf numFmtId="166" fontId="10" fillId="10" borderId="56" xfId="1" applyNumberFormat="1" applyFont="1" applyFill="1" applyBorder="1" applyAlignment="1">
      <alignment vertical="center"/>
    </xf>
    <xf numFmtId="0" fontId="9" fillId="3" borderId="28" xfId="4" applyFont="1" applyFill="1" applyBorder="1" applyAlignment="1">
      <alignment horizontal="left" vertical="center" wrapText="1"/>
    </xf>
    <xf numFmtId="165" fontId="7" fillId="4" borderId="5" xfId="4" applyNumberFormat="1" applyFill="1" applyBorder="1" applyAlignment="1">
      <alignment vertical="center" wrapText="1"/>
    </xf>
    <xf numFmtId="14" fontId="7" fillId="4" borderId="29" xfId="4" applyNumberFormat="1" applyFill="1" applyBorder="1" applyAlignment="1">
      <alignment horizontal="right" vertical="center" wrapText="1"/>
    </xf>
    <xf numFmtId="0" fontId="7" fillId="4" borderId="41" xfId="3" applyFont="1" applyFill="1" applyBorder="1" applyAlignment="1" applyProtection="1">
      <alignment horizontal="center" vertical="center" wrapText="1"/>
    </xf>
    <xf numFmtId="0" fontId="7" fillId="4" borderId="42" xfId="3" applyFont="1" applyFill="1" applyBorder="1" applyAlignment="1" applyProtection="1">
      <alignment horizontal="center" vertical="center" wrapText="1"/>
    </xf>
    <xf numFmtId="41" fontId="7" fillId="10" borderId="9" xfId="1" applyFont="1" applyFill="1" applyBorder="1" applyAlignment="1">
      <alignment horizontal="center"/>
    </xf>
    <xf numFmtId="41" fontId="7" fillId="10" borderId="28" xfId="1" applyFont="1" applyFill="1" applyBorder="1" applyAlignment="1">
      <alignment vertical="center"/>
    </xf>
    <xf numFmtId="166" fontId="7" fillId="10" borderId="5" xfId="1" applyNumberFormat="1" applyFont="1" applyFill="1" applyBorder="1" applyAlignment="1">
      <alignment horizontal="center"/>
    </xf>
    <xf numFmtId="166" fontId="7" fillId="10" borderId="28" xfId="1" applyNumberFormat="1" applyFont="1" applyFill="1" applyBorder="1" applyAlignment="1">
      <alignment vertical="center"/>
    </xf>
    <xf numFmtId="166" fontId="7" fillId="10" borderId="15" xfId="1" applyNumberFormat="1" applyFont="1" applyFill="1" applyBorder="1" applyAlignment="1">
      <alignment horizontal="center"/>
    </xf>
    <xf numFmtId="166" fontId="7" fillId="10" borderId="56" xfId="1" applyNumberFormat="1" applyFont="1" applyFill="1" applyBorder="1" applyAlignment="1">
      <alignment vertical="center"/>
    </xf>
    <xf numFmtId="41" fontId="7" fillId="10" borderId="56" xfId="1" applyFont="1" applyFill="1" applyBorder="1" applyAlignment="1">
      <alignment vertical="center"/>
    </xf>
    <xf numFmtId="41" fontId="10" fillId="10" borderId="15" xfId="1" applyFont="1" applyFill="1" applyBorder="1" applyAlignment="1">
      <alignment horizontal="center"/>
    </xf>
    <xf numFmtId="0" fontId="10" fillId="4" borderId="29" xfId="3" applyFont="1" applyFill="1" applyBorder="1" applyAlignment="1" applyProtection="1">
      <alignment vertical="center" wrapText="1"/>
    </xf>
    <xf numFmtId="0" fontId="10" fillId="4" borderId="5" xfId="4" applyFont="1" applyFill="1" applyBorder="1" applyAlignment="1">
      <alignment vertical="center"/>
    </xf>
    <xf numFmtId="14" fontId="10" fillId="4" borderId="29" xfId="4" applyNumberFormat="1" applyFont="1" applyFill="1" applyBorder="1" applyAlignment="1">
      <alignment vertical="top" wrapText="1"/>
    </xf>
    <xf numFmtId="14" fontId="11" fillId="4" borderId="41" xfId="3" applyNumberFormat="1" applyFont="1" applyFill="1" applyBorder="1" applyAlignment="1" applyProtection="1">
      <alignment horizontal="center" vertical="center" wrapText="1"/>
    </xf>
    <xf numFmtId="14" fontId="11" fillId="4" borderId="42" xfId="3" applyNumberFormat="1" applyFont="1" applyFill="1" applyBorder="1" applyAlignment="1" applyProtection="1">
      <alignment horizontal="center" vertical="center" wrapText="1"/>
    </xf>
    <xf numFmtId="0" fontId="10" fillId="4" borderId="27" xfId="4" applyFont="1" applyFill="1" applyBorder="1" applyAlignment="1">
      <alignment vertical="center"/>
    </xf>
    <xf numFmtId="9" fontId="10" fillId="4" borderId="5" xfId="4" applyNumberFormat="1" applyFont="1" applyFill="1" applyBorder="1" applyAlignment="1">
      <alignment vertical="center"/>
    </xf>
    <xf numFmtId="0" fontId="10" fillId="4" borderId="29" xfId="4" applyFont="1" applyFill="1" applyBorder="1" applyAlignment="1">
      <alignment vertical="top" wrapText="1"/>
    </xf>
    <xf numFmtId="0" fontId="10" fillId="4" borderId="41" xfId="3" applyFont="1" applyFill="1" applyBorder="1" applyAlignment="1" applyProtection="1">
      <alignment horizontal="center" vertical="center" wrapText="1"/>
    </xf>
    <xf numFmtId="9" fontId="7" fillId="4" borderId="5" xfId="4" applyNumberFormat="1" applyFill="1" applyBorder="1" applyAlignment="1">
      <alignment vertical="center" wrapText="1"/>
    </xf>
    <xf numFmtId="0" fontId="10" fillId="4" borderId="29" xfId="4" applyFont="1" applyFill="1" applyBorder="1" applyAlignment="1">
      <alignment vertical="center" wrapText="1"/>
    </xf>
    <xf numFmtId="10" fontId="10" fillId="4" borderId="5" xfId="4" applyNumberFormat="1" applyFont="1" applyFill="1" applyBorder="1" applyAlignment="1">
      <alignment vertical="center" wrapText="1"/>
    </xf>
    <xf numFmtId="0" fontId="0" fillId="0" borderId="58" xfId="0" applyBorder="1" applyAlignment="1">
      <alignment horizontal="center" vertical="center" wrapText="1"/>
    </xf>
    <xf numFmtId="0" fontId="0" fillId="0" borderId="15" xfId="0" applyBorder="1" applyAlignment="1">
      <alignment vertical="center"/>
    </xf>
    <xf numFmtId="0" fontId="42" fillId="0" borderId="11" xfId="0" applyFont="1" applyBorder="1"/>
    <xf numFmtId="0" fontId="44" fillId="0" borderId="0" xfId="0" applyFont="1"/>
    <xf numFmtId="0" fontId="42" fillId="0" borderId="12" xfId="0" applyFont="1" applyBorder="1"/>
    <xf numFmtId="0" fontId="42" fillId="0" borderId="0" xfId="0" applyFont="1"/>
    <xf numFmtId="0" fontId="42" fillId="0" borderId="13" xfId="0" applyFont="1" applyBorder="1"/>
    <xf numFmtId="0" fontId="42" fillId="0" borderId="14" xfId="0" applyFont="1" applyBorder="1"/>
    <xf numFmtId="9" fontId="11" fillId="2" borderId="0" xfId="3" applyNumberFormat="1" applyFont="1" applyFill="1" applyBorder="1" applyAlignment="1" applyProtection="1">
      <alignment horizontal="center" vertical="center" wrapText="1"/>
    </xf>
    <xf numFmtId="0" fontId="11" fillId="2" borderId="11" xfId="4" applyFont="1" applyFill="1" applyBorder="1" applyAlignment="1">
      <alignment horizontal="center" vertical="center"/>
    </xf>
    <xf numFmtId="0" fontId="11" fillId="2" borderId="39" xfId="4" applyFont="1" applyFill="1" applyBorder="1" applyAlignment="1">
      <alignment horizontal="center" vertical="center"/>
    </xf>
    <xf numFmtId="0" fontId="14" fillId="2" borderId="0" xfId="4" applyFont="1" applyFill="1" applyAlignment="1">
      <alignment horizontal="center" vertical="center"/>
    </xf>
    <xf numFmtId="0" fontId="13" fillId="0" borderId="0" xfId="4" applyFont="1" applyAlignment="1">
      <alignment horizontal="center" vertical="center"/>
    </xf>
    <xf numFmtId="0" fontId="11" fillId="0" borderId="17" xfId="4" applyFont="1" applyBorder="1" applyAlignment="1">
      <alignment horizontal="center" vertical="center"/>
    </xf>
    <xf numFmtId="41" fontId="10" fillId="10" borderId="5" xfId="1" applyFont="1" applyFill="1" applyBorder="1" applyAlignment="1">
      <alignment horizontal="right" vertical="center"/>
    </xf>
    <xf numFmtId="41" fontId="10" fillId="10" borderId="6" xfId="1" applyFont="1" applyFill="1" applyBorder="1" applyAlignment="1">
      <alignment horizontal="center" vertical="center"/>
    </xf>
    <xf numFmtId="0" fontId="14" fillId="0" borderId="0" xfId="4" applyFont="1" applyAlignment="1">
      <alignment horizontal="center" vertical="center"/>
    </xf>
    <xf numFmtId="0" fontId="9" fillId="4" borderId="15" xfId="4" applyFont="1" applyFill="1" applyBorder="1" applyAlignment="1">
      <alignment horizontal="center" vertical="center"/>
    </xf>
    <xf numFmtId="41" fontId="10" fillId="10" borderId="15" xfId="1" applyFont="1" applyFill="1" applyBorder="1" applyAlignment="1">
      <alignment horizontal="right" vertical="center"/>
    </xf>
    <xf numFmtId="41" fontId="10" fillId="10" borderId="16" xfId="1" applyFont="1" applyFill="1" applyBorder="1" applyAlignment="1">
      <alignment horizontal="center" vertical="center"/>
    </xf>
    <xf numFmtId="9" fontId="14" fillId="0" borderId="14" xfId="2" applyFont="1" applyFill="1" applyBorder="1" applyAlignment="1">
      <alignment horizontal="center"/>
    </xf>
    <xf numFmtId="0" fontId="14" fillId="0" borderId="14" xfId="4" applyFont="1" applyBorder="1" applyAlignment="1">
      <alignment horizontal="center" vertical="center"/>
    </xf>
    <xf numFmtId="0" fontId="11" fillId="0" borderId="57" xfId="4" applyFont="1" applyBorder="1" applyAlignment="1">
      <alignment horizontal="center" vertical="center"/>
    </xf>
    <xf numFmtId="0" fontId="27" fillId="4" borderId="29" xfId="3" applyFont="1" applyFill="1" applyBorder="1" applyAlignment="1" applyProtection="1">
      <alignment horizontal="center" vertical="center" wrapText="1"/>
    </xf>
    <xf numFmtId="41" fontId="7" fillId="10" borderId="5" xfId="1" applyFont="1" applyFill="1" applyBorder="1" applyAlignment="1">
      <alignment vertical="center"/>
    </xf>
    <xf numFmtId="41" fontId="7" fillId="10" borderId="5" xfId="1" applyFont="1" applyFill="1" applyBorder="1" applyAlignment="1">
      <alignment horizontal="right" vertical="center"/>
    </xf>
    <xf numFmtId="41" fontId="10" fillId="10" borderId="6" xfId="1" applyFont="1" applyFill="1" applyBorder="1" applyAlignment="1">
      <alignment vertical="center"/>
    </xf>
    <xf numFmtId="41" fontId="10" fillId="10" borderId="16" xfId="1" applyFont="1" applyFill="1" applyBorder="1" applyAlignment="1">
      <alignment vertical="center"/>
    </xf>
    <xf numFmtId="0" fontId="27" fillId="4" borderId="5" xfId="4" applyFont="1" applyFill="1" applyBorder="1" applyAlignment="1">
      <alignment vertical="center"/>
    </xf>
    <xf numFmtId="0" fontId="27" fillId="4" borderId="29" xfId="4" applyFont="1" applyFill="1" applyBorder="1" applyAlignment="1">
      <alignment vertical="center" wrapText="1"/>
    </xf>
    <xf numFmtId="0" fontId="7" fillId="4" borderId="27" xfId="4" applyFill="1" applyBorder="1" applyAlignment="1">
      <alignment vertical="center" wrapText="1"/>
    </xf>
    <xf numFmtId="0" fontId="10" fillId="13" borderId="5" xfId="0" applyFont="1" applyFill="1" applyBorder="1" applyAlignment="1">
      <alignment vertical="center" wrapText="1"/>
    </xf>
    <xf numFmtId="0" fontId="7" fillId="13" borderId="29" xfId="3" applyFont="1" applyFill="1" applyBorder="1" applyAlignment="1" applyProtection="1">
      <alignment vertical="center" wrapText="1"/>
    </xf>
    <xf numFmtId="0" fontId="7" fillId="13" borderId="27" xfId="4" applyFill="1" applyBorder="1" applyAlignment="1">
      <alignment vertical="center"/>
    </xf>
    <xf numFmtId="0" fontId="7" fillId="13" borderId="5" xfId="4" applyFill="1" applyBorder="1" applyAlignment="1">
      <alignment vertical="center"/>
    </xf>
    <xf numFmtId="0" fontId="2" fillId="14" borderId="5" xfId="0" applyFont="1" applyFill="1" applyBorder="1" applyAlignment="1">
      <alignment horizontal="center" vertical="center"/>
    </xf>
    <xf numFmtId="0" fontId="9" fillId="14" borderId="5" xfId="4" applyFont="1" applyFill="1" applyBorder="1" applyAlignment="1">
      <alignment horizontal="center" vertical="center"/>
    </xf>
    <xf numFmtId="0" fontId="9" fillId="12" borderId="36" xfId="4" applyFont="1" applyFill="1" applyBorder="1" applyAlignment="1">
      <alignment horizontal="center" vertical="center"/>
    </xf>
    <xf numFmtId="0" fontId="14" fillId="12" borderId="0" xfId="4" applyFont="1" applyFill="1" applyAlignment="1">
      <alignment horizontal="left" vertical="center"/>
    </xf>
    <xf numFmtId="0" fontId="11" fillId="12" borderId="17" xfId="4" applyFont="1" applyFill="1" applyBorder="1" applyAlignment="1">
      <alignment horizontal="left" vertical="center"/>
    </xf>
    <xf numFmtId="0" fontId="9" fillId="12" borderId="26" xfId="4" applyFont="1" applyFill="1" applyBorder="1" applyAlignment="1">
      <alignment horizontal="center" vertical="center"/>
    </xf>
    <xf numFmtId="0" fontId="15" fillId="12" borderId="0" xfId="0" applyFont="1" applyFill="1" applyAlignment="1">
      <alignment horizontal="center"/>
    </xf>
    <xf numFmtId="0" fontId="9" fillId="12" borderId="55" xfId="4" applyFont="1" applyFill="1" applyBorder="1" applyAlignment="1">
      <alignment horizontal="center" vertical="center"/>
    </xf>
    <xf numFmtId="9" fontId="14" fillId="12" borderId="14" xfId="2" applyFont="1" applyFill="1" applyBorder="1" applyAlignment="1"/>
    <xf numFmtId="0" fontId="14" fillId="12" borderId="14" xfId="4" applyFont="1" applyFill="1" applyBorder="1" applyAlignment="1">
      <alignment vertical="center"/>
    </xf>
    <xf numFmtId="0" fontId="11" fillId="12" borderId="57" xfId="4" applyFont="1" applyFill="1" applyBorder="1" applyAlignment="1">
      <alignment horizontal="left" vertical="center"/>
    </xf>
    <xf numFmtId="14" fontId="11" fillId="13" borderId="41" xfId="3" applyNumberFormat="1" applyFont="1" applyFill="1" applyBorder="1" applyAlignment="1" applyProtection="1">
      <alignment horizontal="center" vertical="center" wrapText="1"/>
    </xf>
    <xf numFmtId="0" fontId="9" fillId="0" borderId="36" xfId="4" applyFont="1" applyBorder="1" applyAlignment="1">
      <alignment horizontal="center" vertical="center"/>
    </xf>
    <xf numFmtId="41" fontId="10" fillId="0" borderId="9" xfId="1" applyFont="1" applyFill="1" applyBorder="1" applyAlignment="1">
      <alignment horizontal="center"/>
    </xf>
    <xf numFmtId="0" fontId="9" fillId="0" borderId="26" xfId="4" applyFont="1" applyBorder="1" applyAlignment="1">
      <alignment horizontal="center" vertical="center"/>
    </xf>
    <xf numFmtId="41" fontId="10" fillId="0" borderId="5" xfId="1" applyFont="1" applyFill="1" applyBorder="1" applyAlignment="1">
      <alignment horizontal="center"/>
    </xf>
    <xf numFmtId="0" fontId="15" fillId="0" borderId="0" xfId="0" applyFont="1" applyAlignment="1">
      <alignment horizontal="center"/>
    </xf>
    <xf numFmtId="0" fontId="9" fillId="0" borderId="55" xfId="4" applyFont="1" applyBorder="1" applyAlignment="1">
      <alignment horizontal="center" vertical="center"/>
    </xf>
    <xf numFmtId="168" fontId="10" fillId="10" borderId="5" xfId="1" applyNumberFormat="1" applyFont="1" applyFill="1" applyBorder="1" applyAlignment="1">
      <alignment horizontal="center"/>
    </xf>
    <xf numFmtId="2" fontId="10" fillId="10" borderId="5" xfId="1" applyNumberFormat="1" applyFont="1" applyFill="1" applyBorder="1" applyAlignment="1">
      <alignment horizontal="center"/>
    </xf>
    <xf numFmtId="9" fontId="7" fillId="12" borderId="27" xfId="4" applyNumberFormat="1" applyFill="1" applyBorder="1" applyAlignment="1">
      <alignment vertical="center"/>
    </xf>
    <xf numFmtId="0" fontId="7" fillId="12" borderId="5" xfId="4" applyFill="1" applyBorder="1" applyAlignment="1">
      <alignment horizontal="center" vertical="center"/>
    </xf>
    <xf numFmtId="14" fontId="7" fillId="4" borderId="41" xfId="3" applyNumberFormat="1" applyFont="1" applyFill="1" applyBorder="1" applyAlignment="1" applyProtection="1">
      <alignment horizontal="center" vertical="center" wrapText="1"/>
    </xf>
    <xf numFmtId="41" fontId="10" fillId="12" borderId="28" xfId="1" applyFont="1" applyFill="1" applyBorder="1" applyAlignment="1">
      <alignment vertical="center"/>
    </xf>
    <xf numFmtId="9" fontId="10" fillId="10" borderId="28" xfId="1" applyNumberFormat="1" applyFont="1" applyFill="1" applyBorder="1" applyAlignment="1">
      <alignment vertical="center"/>
    </xf>
    <xf numFmtId="9" fontId="10" fillId="12" borderId="28" xfId="1" applyNumberFormat="1" applyFont="1" applyFill="1" applyBorder="1" applyAlignment="1">
      <alignment vertical="center"/>
    </xf>
    <xf numFmtId="9" fontId="10" fillId="12" borderId="56" xfId="1" applyNumberFormat="1" applyFont="1" applyFill="1" applyBorder="1" applyAlignment="1">
      <alignment vertical="center"/>
    </xf>
    <xf numFmtId="10" fontId="10" fillId="0" borderId="28" xfId="1" applyNumberFormat="1" applyFont="1" applyFill="1" applyBorder="1" applyAlignment="1">
      <alignment vertical="center"/>
    </xf>
    <xf numFmtId="0" fontId="9" fillId="0" borderId="48" xfId="4" applyFont="1" applyBorder="1" applyAlignment="1">
      <alignment horizontal="center" vertical="center"/>
    </xf>
    <xf numFmtId="41" fontId="10" fillId="10" borderId="7" xfId="1" applyFont="1" applyFill="1" applyBorder="1" applyAlignment="1">
      <alignment horizontal="center"/>
    </xf>
    <xf numFmtId="41" fontId="10" fillId="10" borderId="49" xfId="1" applyFont="1" applyFill="1" applyBorder="1" applyAlignment="1">
      <alignment vertical="center"/>
    </xf>
    <xf numFmtId="41" fontId="10" fillId="0" borderId="49" xfId="1" applyFont="1" applyFill="1" applyBorder="1" applyAlignment="1">
      <alignment vertical="center"/>
    </xf>
    <xf numFmtId="9" fontId="14" fillId="0" borderId="0" xfId="2" applyFont="1" applyFill="1" applyBorder="1" applyAlignment="1"/>
    <xf numFmtId="0" fontId="14" fillId="0" borderId="0" xfId="4" applyFont="1" applyAlignment="1">
      <alignment vertical="center"/>
    </xf>
    <xf numFmtId="0" fontId="9" fillId="3" borderId="65" xfId="4" applyFont="1" applyFill="1" applyBorder="1" applyAlignment="1">
      <alignment horizontal="left" vertical="center" wrapText="1"/>
    </xf>
    <xf numFmtId="165" fontId="27" fillId="4" borderId="5" xfId="4" applyNumberFormat="1" applyFont="1" applyFill="1" applyBorder="1" applyAlignment="1">
      <alignment horizontal="center" vertical="center"/>
    </xf>
    <xf numFmtId="0" fontId="27" fillId="4" borderId="29" xfId="4" applyFont="1" applyFill="1" applyBorder="1" applyAlignment="1">
      <alignment horizontal="left" vertical="center" wrapText="1"/>
    </xf>
    <xf numFmtId="0" fontId="10" fillId="10" borderId="5" xfId="0" applyFont="1" applyFill="1" applyBorder="1" applyAlignment="1">
      <alignment vertical="center" wrapText="1"/>
    </xf>
    <xf numFmtId="9" fontId="27" fillId="10" borderId="5" xfId="4" applyNumberFormat="1" applyFont="1" applyFill="1" applyBorder="1" applyAlignment="1">
      <alignment horizontal="center" vertical="center"/>
    </xf>
    <xf numFmtId="0" fontId="27" fillId="10" borderId="29" xfId="4" applyFont="1" applyFill="1" applyBorder="1" applyAlignment="1">
      <alignment horizontal="left" vertical="center" wrapText="1"/>
    </xf>
    <xf numFmtId="0" fontId="9" fillId="6" borderId="22" xfId="4" applyFont="1" applyFill="1" applyBorder="1" applyAlignment="1">
      <alignment horizontal="center" vertical="center"/>
    </xf>
    <xf numFmtId="0" fontId="2" fillId="6" borderId="26" xfId="0" applyFont="1" applyFill="1" applyBorder="1" applyAlignment="1">
      <alignment horizontal="center" vertical="center"/>
    </xf>
    <xf numFmtId="0" fontId="9" fillId="6" borderId="4" xfId="4" applyFont="1" applyFill="1" applyBorder="1" applyAlignment="1">
      <alignment horizontal="center" vertical="center"/>
    </xf>
    <xf numFmtId="10" fontId="10" fillId="10" borderId="9" xfId="1" applyNumberFormat="1" applyFont="1" applyFill="1" applyBorder="1" applyAlignment="1">
      <alignment horizontal="center"/>
    </xf>
    <xf numFmtId="10" fontId="10" fillId="10" borderId="28" xfId="1" applyNumberFormat="1" applyFont="1" applyFill="1" applyBorder="1" applyAlignment="1">
      <alignment vertical="center"/>
    </xf>
    <xf numFmtId="10" fontId="10" fillId="10" borderId="29" xfId="1" applyNumberFormat="1" applyFont="1" applyFill="1" applyBorder="1" applyAlignment="1">
      <alignment vertical="center"/>
    </xf>
    <xf numFmtId="10" fontId="10" fillId="10" borderId="5" xfId="1" applyNumberFormat="1" applyFont="1" applyFill="1" applyBorder="1" applyAlignment="1">
      <alignment horizontal="center"/>
    </xf>
    <xf numFmtId="10" fontId="10" fillId="10" borderId="15" xfId="1" applyNumberFormat="1" applyFont="1" applyFill="1" applyBorder="1" applyAlignment="1">
      <alignment horizontal="center"/>
    </xf>
    <xf numFmtId="10" fontId="10" fillId="10" borderId="56" xfId="1" applyNumberFormat="1" applyFont="1" applyFill="1" applyBorder="1" applyAlignment="1">
      <alignment vertical="center"/>
    </xf>
    <xf numFmtId="10" fontId="10" fillId="10" borderId="72" xfId="1" applyNumberFormat="1" applyFont="1" applyFill="1" applyBorder="1" applyAlignment="1">
      <alignment vertical="center"/>
    </xf>
    <xf numFmtId="0" fontId="9" fillId="3" borderId="1" xfId="4" applyFont="1" applyFill="1" applyBorder="1" applyAlignment="1">
      <alignment horizontal="left" vertical="center" wrapText="1"/>
    </xf>
    <xf numFmtId="0" fontId="2" fillId="6" borderId="7" xfId="0" applyFont="1" applyFill="1" applyBorder="1" applyAlignment="1">
      <alignment horizontal="center" vertical="center"/>
    </xf>
    <xf numFmtId="0" fontId="9" fillId="6" borderId="7" xfId="4" applyFont="1" applyFill="1" applyBorder="1" applyAlignment="1">
      <alignment horizontal="center" vertical="center"/>
    </xf>
    <xf numFmtId="0" fontId="12" fillId="7" borderId="49" xfId="4" applyFont="1" applyFill="1" applyBorder="1" applyAlignment="1">
      <alignment horizontal="center" vertical="center"/>
    </xf>
    <xf numFmtId="0" fontId="13" fillId="8" borderId="7" xfId="4" applyFont="1" applyFill="1" applyBorder="1" applyAlignment="1">
      <alignment horizontal="center" vertical="center"/>
    </xf>
    <xf numFmtId="0" fontId="13" fillId="9" borderId="8" xfId="4" applyFont="1" applyFill="1" applyBorder="1" applyAlignment="1">
      <alignment horizontal="center" vertical="center"/>
    </xf>
    <xf numFmtId="0" fontId="9" fillId="4" borderId="74" xfId="4" applyFont="1" applyFill="1" applyBorder="1" applyAlignment="1">
      <alignment horizontal="center" vertical="center"/>
    </xf>
    <xf numFmtId="41" fontId="10" fillId="10" borderId="2" xfId="1" applyFont="1" applyFill="1" applyBorder="1" applyAlignment="1">
      <alignment horizontal="center"/>
    </xf>
    <xf numFmtId="41" fontId="10" fillId="10" borderId="24" xfId="1" applyFont="1" applyFill="1" applyBorder="1" applyAlignment="1">
      <alignment horizontal="center" vertical="center"/>
    </xf>
    <xf numFmtId="41" fontId="10" fillId="10" borderId="51" xfId="1" applyFont="1" applyFill="1" applyBorder="1" applyAlignment="1">
      <alignment horizontal="center" vertical="center"/>
    </xf>
    <xf numFmtId="0" fontId="9" fillId="4" borderId="30" xfId="4" applyFont="1" applyFill="1" applyBorder="1" applyAlignment="1">
      <alignment horizontal="center" vertical="center"/>
    </xf>
    <xf numFmtId="41" fontId="10" fillId="10" borderId="29" xfId="1" applyFont="1" applyFill="1" applyBorder="1" applyAlignment="1">
      <alignment horizontal="center" vertical="center"/>
    </xf>
    <xf numFmtId="0" fontId="9" fillId="4" borderId="75" xfId="4" applyFont="1" applyFill="1" applyBorder="1" applyAlignment="1">
      <alignment horizontal="center" vertical="center"/>
    </xf>
    <xf numFmtId="41" fontId="10" fillId="10" borderId="72" xfId="1" applyFont="1" applyFill="1" applyBorder="1" applyAlignment="1">
      <alignment horizontal="center" vertical="center"/>
    </xf>
    <xf numFmtId="0" fontId="10" fillId="4" borderId="5" xfId="0" applyFont="1" applyFill="1" applyBorder="1" applyAlignment="1">
      <alignment horizontal="center" vertical="center" wrapText="1"/>
    </xf>
    <xf numFmtId="0" fontId="0" fillId="0" borderId="0" xfId="0" applyAlignment="1">
      <alignment horizontal="center" vertical="center"/>
    </xf>
    <xf numFmtId="0" fontId="7" fillId="4" borderId="29" xfId="4" applyFill="1" applyBorder="1" applyAlignment="1">
      <alignment vertical="top" wrapText="1"/>
    </xf>
    <xf numFmtId="0" fontId="7" fillId="4" borderId="29" xfId="3" applyFont="1" applyFill="1" applyBorder="1" applyAlignment="1" applyProtection="1">
      <alignment horizontal="center" vertical="center" wrapText="1"/>
    </xf>
    <xf numFmtId="0" fontId="7" fillId="12" borderId="29" xfId="4" applyFill="1" applyBorder="1" applyAlignment="1">
      <alignment vertical="top" wrapText="1"/>
    </xf>
    <xf numFmtId="0" fontId="11" fillId="12" borderId="0" xfId="3" applyFont="1" applyFill="1" applyBorder="1" applyAlignment="1" applyProtection="1">
      <alignment horizontal="center" vertical="center" wrapText="1"/>
    </xf>
    <xf numFmtId="0" fontId="11" fillId="12" borderId="17" xfId="3" applyFont="1" applyFill="1" applyBorder="1" applyAlignment="1" applyProtection="1">
      <alignment horizontal="center" vertical="center" wrapText="1"/>
    </xf>
    <xf numFmtId="41" fontId="10" fillId="2" borderId="9" xfId="1" applyFont="1" applyFill="1" applyBorder="1" applyAlignment="1">
      <alignment horizontal="center"/>
    </xf>
    <xf numFmtId="168" fontId="10" fillId="2" borderId="56" xfId="1" applyNumberFormat="1" applyFont="1" applyFill="1" applyBorder="1" applyAlignment="1">
      <alignment horizontal="center" vertical="center"/>
    </xf>
    <xf numFmtId="166" fontId="10" fillId="2" borderId="56" xfId="1" applyNumberFormat="1" applyFont="1" applyFill="1" applyBorder="1" applyAlignment="1">
      <alignment horizontal="center" vertical="center"/>
    </xf>
    <xf numFmtId="1" fontId="10" fillId="2" borderId="56" xfId="1" applyNumberFormat="1" applyFont="1" applyFill="1" applyBorder="1" applyAlignment="1">
      <alignment horizontal="center" vertical="center"/>
    </xf>
    <xf numFmtId="41" fontId="10" fillId="2" borderId="5" xfId="1" applyFont="1" applyFill="1" applyBorder="1" applyAlignment="1">
      <alignment horizontal="center"/>
    </xf>
    <xf numFmtId="41" fontId="10" fillId="2" borderId="15" xfId="1" applyFont="1" applyFill="1" applyBorder="1" applyAlignment="1">
      <alignment horizontal="center" vertical="center"/>
    </xf>
    <xf numFmtId="165" fontId="7" fillId="12" borderId="5" xfId="4" applyNumberFormat="1" applyFill="1" applyBorder="1" applyAlignment="1">
      <alignment horizontal="center" vertical="center"/>
    </xf>
    <xf numFmtId="0" fontId="7" fillId="12" borderId="29" xfId="4" applyFill="1" applyBorder="1" applyAlignment="1">
      <alignment horizontal="center" vertical="center" wrapText="1"/>
    </xf>
    <xf numFmtId="41" fontId="10" fillId="10" borderId="51" xfId="1" applyFont="1" applyFill="1" applyBorder="1" applyAlignment="1">
      <alignment vertical="center"/>
    </xf>
    <xf numFmtId="41" fontId="10" fillId="12" borderId="5" xfId="1" applyFont="1" applyFill="1" applyBorder="1" applyAlignment="1">
      <alignment horizontal="center" vertical="center"/>
    </xf>
    <xf numFmtId="41" fontId="10" fillId="10" borderId="29" xfId="1" applyFont="1" applyFill="1" applyBorder="1" applyAlignment="1">
      <alignment vertical="center"/>
    </xf>
    <xf numFmtId="41" fontId="10" fillId="10" borderId="72" xfId="1" applyFont="1" applyFill="1" applyBorder="1" applyAlignment="1">
      <alignment vertical="center"/>
    </xf>
    <xf numFmtId="9" fontId="10" fillId="10" borderId="9" xfId="1" applyNumberFormat="1" applyFont="1" applyFill="1" applyBorder="1" applyAlignment="1">
      <alignment horizontal="center"/>
    </xf>
    <xf numFmtId="9" fontId="11" fillId="2" borderId="5" xfId="3" applyNumberFormat="1" applyFont="1" applyFill="1" applyBorder="1" applyAlignment="1" applyProtection="1">
      <alignment horizontal="center" vertical="center" wrapText="1"/>
    </xf>
    <xf numFmtId="0" fontId="0" fillId="0" borderId="7" xfId="0" applyBorder="1" applyAlignment="1">
      <alignment horizontal="left" vertical="center"/>
    </xf>
    <xf numFmtId="0" fontId="9" fillId="3" borderId="4" xfId="4" applyFont="1" applyFill="1" applyBorder="1" applyAlignment="1">
      <alignment horizontal="center" vertical="center" wrapText="1"/>
    </xf>
    <xf numFmtId="1" fontId="7" fillId="4" borderId="5" xfId="4" applyNumberFormat="1" applyFill="1" applyBorder="1" applyAlignment="1">
      <alignment horizontal="center" vertical="center"/>
    </xf>
    <xf numFmtId="0" fontId="11" fillId="4" borderId="0" xfId="3" applyFont="1" applyFill="1" applyBorder="1" applyAlignment="1" applyProtection="1">
      <alignment horizontal="center" vertical="center" wrapText="1"/>
    </xf>
    <xf numFmtId="1" fontId="10" fillId="10" borderId="9" xfId="1" applyNumberFormat="1" applyFont="1" applyFill="1" applyBorder="1" applyAlignment="1">
      <alignment horizontal="center"/>
    </xf>
    <xf numFmtId="41" fontId="10" fillId="2" borderId="28" xfId="1" applyFont="1" applyFill="1" applyBorder="1" applyAlignment="1">
      <alignment vertical="center"/>
    </xf>
    <xf numFmtId="41" fontId="10" fillId="2" borderId="56" xfId="1" applyFont="1" applyFill="1" applyBorder="1" applyAlignment="1">
      <alignment vertical="center"/>
    </xf>
    <xf numFmtId="0" fontId="27" fillId="4" borderId="5" xfId="4" applyFont="1" applyFill="1" applyBorder="1" applyAlignment="1">
      <alignment vertical="center" wrapText="1"/>
    </xf>
    <xf numFmtId="0" fontId="0" fillId="12" borderId="5" xfId="0" applyFill="1" applyBorder="1"/>
    <xf numFmtId="0" fontId="10" fillId="10" borderId="62" xfId="1" applyNumberFormat="1" applyFont="1" applyFill="1" applyBorder="1" applyAlignment="1">
      <alignment vertical="center"/>
    </xf>
    <xf numFmtId="0" fontId="10" fillId="10" borderId="7" xfId="1" applyNumberFormat="1" applyFont="1" applyFill="1" applyBorder="1" applyAlignment="1">
      <alignment vertical="center"/>
    </xf>
    <xf numFmtId="0" fontId="4" fillId="0" borderId="10" xfId="3" applyBorder="1" applyAlignment="1" applyProtection="1"/>
    <xf numFmtId="0" fontId="10" fillId="4" borderId="6" xfId="0" applyFont="1" applyFill="1" applyBorder="1" applyAlignment="1">
      <alignment vertical="center" wrapText="1"/>
    </xf>
    <xf numFmtId="9" fontId="27" fillId="12" borderId="5" xfId="4" applyNumberFormat="1" applyFont="1" applyFill="1" applyBorder="1" applyAlignment="1">
      <alignment vertical="center"/>
    </xf>
    <xf numFmtId="9" fontId="10" fillId="10" borderId="56" xfId="1" applyNumberFormat="1" applyFont="1" applyFill="1" applyBorder="1" applyAlignment="1">
      <alignment vertical="center"/>
    </xf>
    <xf numFmtId="165" fontId="7" fillId="12" borderId="27" xfId="4" applyNumberFormat="1" applyFill="1" applyBorder="1" applyAlignment="1">
      <alignment horizontal="center" vertical="center"/>
    </xf>
    <xf numFmtId="0" fontId="7" fillId="12" borderId="29" xfId="4" applyFill="1" applyBorder="1" applyAlignment="1">
      <alignment horizontal="center" vertical="center"/>
    </xf>
    <xf numFmtId="0" fontId="9" fillId="10" borderId="36" xfId="4" applyFont="1" applyFill="1" applyBorder="1" applyAlignment="1">
      <alignment horizontal="center" vertical="center"/>
    </xf>
    <xf numFmtId="0" fontId="9" fillId="10" borderId="26" xfId="4" applyFont="1" applyFill="1" applyBorder="1" applyAlignment="1">
      <alignment horizontal="center" vertical="center"/>
    </xf>
    <xf numFmtId="0" fontId="9" fillId="10" borderId="55" xfId="4" applyFont="1" applyFill="1" applyBorder="1" applyAlignment="1">
      <alignment horizontal="center" vertical="center"/>
    </xf>
    <xf numFmtId="9" fontId="10" fillId="10" borderId="15" xfId="1" applyNumberFormat="1" applyFont="1" applyFill="1" applyBorder="1" applyAlignment="1">
      <alignment horizontal="center" vertical="center"/>
    </xf>
    <xf numFmtId="0" fontId="4" fillId="0" borderId="6" xfId="3" applyFill="1" applyBorder="1" applyAlignment="1" applyProtection="1">
      <alignment wrapText="1"/>
    </xf>
    <xf numFmtId="0" fontId="4" fillId="0" borderId="6" xfId="3" applyFill="1" applyBorder="1" applyAlignment="1" applyProtection="1"/>
    <xf numFmtId="0" fontId="4" fillId="0" borderId="6" xfId="3" applyFill="1" applyBorder="1" applyAlignment="1" applyProtection="1">
      <alignment horizontal="left" wrapText="1"/>
    </xf>
    <xf numFmtId="0" fontId="4" fillId="0" borderId="6" xfId="3" applyFill="1" applyBorder="1" applyAlignment="1" applyProtection="1">
      <alignment vertical="center" wrapText="1"/>
    </xf>
    <xf numFmtId="0" fontId="4" fillId="0" borderId="16" xfId="3" applyFill="1" applyBorder="1" applyAlignment="1" applyProtection="1">
      <alignment vertical="center"/>
    </xf>
    <xf numFmtId="0" fontId="4" fillId="0" borderId="6" xfId="3" applyFill="1" applyBorder="1" applyAlignment="1" applyProtection="1">
      <alignment vertical="center"/>
    </xf>
    <xf numFmtId="164" fontId="11" fillId="4" borderId="41" xfId="3" applyNumberFormat="1" applyFont="1" applyFill="1" applyBorder="1" applyAlignment="1" applyProtection="1">
      <alignment horizontal="center" vertical="center" wrapText="1"/>
    </xf>
    <xf numFmtId="0" fontId="5" fillId="4" borderId="5" xfId="0" applyFont="1" applyFill="1" applyBorder="1" applyAlignment="1">
      <alignment vertical="center" wrapText="1"/>
    </xf>
    <xf numFmtId="0" fontId="7" fillId="0" borderId="29" xfId="3" applyFont="1" applyFill="1" applyBorder="1" applyAlignment="1" applyProtection="1">
      <alignment vertical="center" wrapText="1"/>
    </xf>
    <xf numFmtId="0" fontId="60" fillId="0" borderId="5" xfId="4" applyFont="1" applyBorder="1" applyAlignment="1">
      <alignment vertical="center"/>
    </xf>
    <xf numFmtId="0" fontId="61" fillId="12" borderId="5" xfId="4" applyFont="1" applyFill="1" applyBorder="1" applyAlignment="1">
      <alignment horizontal="center" vertical="center"/>
    </xf>
    <xf numFmtId="41" fontId="10" fillId="10" borderId="28" xfId="1" applyFont="1" applyFill="1" applyBorder="1" applyAlignment="1">
      <alignment horizontal="center"/>
    </xf>
    <xf numFmtId="41" fontId="10" fillId="16" borderId="28" xfId="1" applyFont="1" applyFill="1" applyBorder="1" applyAlignment="1">
      <alignment vertical="center"/>
    </xf>
    <xf numFmtId="41" fontId="10" fillId="16" borderId="56" xfId="1" applyFont="1" applyFill="1" applyBorder="1" applyAlignment="1">
      <alignment vertical="center"/>
    </xf>
    <xf numFmtId="0" fontId="9" fillId="3" borderId="70" xfId="4" applyFont="1" applyFill="1" applyBorder="1" applyAlignment="1">
      <alignment horizontal="center" vertical="center" wrapText="1"/>
    </xf>
    <xf numFmtId="0" fontId="9" fillId="3" borderId="49" xfId="4" applyFont="1" applyFill="1" applyBorder="1" applyAlignment="1">
      <alignment horizontal="center" vertical="center" wrapText="1"/>
    </xf>
    <xf numFmtId="0" fontId="7" fillId="0" borderId="27" xfId="4" applyBorder="1" applyAlignment="1">
      <alignment vertical="center"/>
    </xf>
    <xf numFmtId="0" fontId="7" fillId="0" borderId="5" xfId="4" applyBorder="1" applyAlignment="1">
      <alignment vertical="center"/>
    </xf>
    <xf numFmtId="0" fontId="11" fillId="2" borderId="0" xfId="4" applyFont="1" applyFill="1" applyAlignment="1">
      <alignment vertical="center"/>
    </xf>
    <xf numFmtId="169" fontId="10" fillId="10" borderId="9" xfId="1" applyNumberFormat="1" applyFont="1" applyFill="1" applyBorder="1" applyAlignment="1">
      <alignment horizontal="center"/>
    </xf>
    <xf numFmtId="169" fontId="10" fillId="10" borderId="5" xfId="1" applyNumberFormat="1" applyFont="1" applyFill="1" applyBorder="1" applyAlignment="1">
      <alignment horizontal="center"/>
    </xf>
    <xf numFmtId="41" fontId="63" fillId="10" borderId="5" xfId="1" applyFont="1" applyFill="1" applyBorder="1" applyAlignment="1">
      <alignment horizontal="center" vertical="center"/>
    </xf>
    <xf numFmtId="41" fontId="63" fillId="10" borderId="15" xfId="1" applyFont="1" applyFill="1" applyBorder="1" applyAlignment="1">
      <alignment horizontal="center" vertical="center"/>
    </xf>
    <xf numFmtId="41" fontId="63" fillId="10" borderId="5" xfId="1" applyFont="1" applyFill="1" applyBorder="1" applyAlignment="1">
      <alignment horizontal="right" vertical="center"/>
    </xf>
    <xf numFmtId="41" fontId="63" fillId="10" borderId="15" xfId="1" applyFont="1" applyFill="1" applyBorder="1" applyAlignment="1">
      <alignment horizontal="right" vertical="center"/>
    </xf>
    <xf numFmtId="41" fontId="63" fillId="10" borderId="9" xfId="1" applyFont="1" applyFill="1" applyBorder="1" applyAlignment="1">
      <alignment horizontal="center" vertical="center"/>
    </xf>
    <xf numFmtId="41" fontId="63" fillId="10" borderId="28" xfId="1" applyFont="1" applyFill="1" applyBorder="1" applyAlignment="1">
      <alignment horizontal="center" vertical="center"/>
    </xf>
    <xf numFmtId="9" fontId="63" fillId="10" borderId="9" xfId="2" applyFont="1" applyFill="1" applyBorder="1" applyAlignment="1">
      <alignment horizontal="center"/>
    </xf>
    <xf numFmtId="9" fontId="63" fillId="10" borderId="56" xfId="2" applyFont="1" applyFill="1" applyBorder="1" applyAlignment="1">
      <alignment horizontal="center" vertical="center"/>
    </xf>
    <xf numFmtId="9" fontId="63" fillId="10" borderId="28" xfId="1" applyNumberFormat="1" applyFont="1" applyFill="1" applyBorder="1" applyAlignment="1">
      <alignment horizontal="center" vertical="center"/>
    </xf>
    <xf numFmtId="10" fontId="10" fillId="10" borderId="29" xfId="2" applyNumberFormat="1" applyFont="1" applyFill="1" applyBorder="1" applyAlignment="1">
      <alignment vertical="center"/>
    </xf>
    <xf numFmtId="9" fontId="63" fillId="10" borderId="56" xfId="1" applyNumberFormat="1" applyFont="1" applyFill="1" applyBorder="1" applyAlignment="1">
      <alignment horizontal="center" vertical="center"/>
    </xf>
    <xf numFmtId="10" fontId="10" fillId="10" borderId="72" xfId="2" applyNumberFormat="1" applyFont="1" applyFill="1" applyBorder="1" applyAlignment="1">
      <alignment vertical="center"/>
    </xf>
    <xf numFmtId="41" fontId="63" fillId="10" borderId="9" xfId="1" applyFont="1" applyFill="1" applyBorder="1" applyAlignment="1">
      <alignment horizontal="center"/>
    </xf>
    <xf numFmtId="41" fontId="63" fillId="10" borderId="5" xfId="1" applyFont="1" applyFill="1" applyBorder="1" applyAlignment="1">
      <alignment horizontal="center"/>
    </xf>
    <xf numFmtId="41" fontId="63" fillId="10" borderId="28" xfId="1" applyFont="1" applyFill="1" applyBorder="1" applyAlignment="1">
      <alignment vertical="center"/>
    </xf>
    <xf numFmtId="41" fontId="63" fillId="10" borderId="15" xfId="1" applyFont="1" applyFill="1" applyBorder="1" applyAlignment="1">
      <alignment horizontal="center"/>
    </xf>
    <xf numFmtId="41" fontId="63" fillId="10" borderId="56" xfId="1" applyFont="1" applyFill="1" applyBorder="1" applyAlignment="1">
      <alignment vertical="center"/>
    </xf>
    <xf numFmtId="41" fontId="65" fillId="10" borderId="28" xfId="1" applyFont="1" applyFill="1" applyBorder="1" applyAlignment="1">
      <alignment vertical="center"/>
    </xf>
    <xf numFmtId="166" fontId="65" fillId="10" borderId="28" xfId="1" applyNumberFormat="1" applyFont="1" applyFill="1" applyBorder="1" applyAlignment="1">
      <alignment vertical="center"/>
    </xf>
    <xf numFmtId="10" fontId="65" fillId="4" borderId="5" xfId="4" applyNumberFormat="1" applyFont="1" applyFill="1" applyBorder="1" applyAlignment="1">
      <alignment vertical="center"/>
    </xf>
    <xf numFmtId="1" fontId="10" fillId="4" borderId="5" xfId="4" applyNumberFormat="1" applyFont="1" applyFill="1" applyBorder="1" applyAlignment="1">
      <alignment horizontal="center" vertical="center"/>
    </xf>
    <xf numFmtId="9" fontId="65" fillId="10" borderId="28" xfId="1" applyNumberFormat="1" applyFont="1" applyFill="1" applyBorder="1" applyAlignment="1">
      <alignment vertical="center"/>
    </xf>
    <xf numFmtId="9" fontId="10" fillId="10" borderId="9" xfId="1" applyNumberFormat="1" applyFont="1" applyFill="1" applyBorder="1" applyAlignment="1">
      <alignment horizontal="right" vertical="center"/>
    </xf>
    <xf numFmtId="41" fontId="63" fillId="10" borderId="56" xfId="1" applyFont="1" applyFill="1" applyBorder="1" applyAlignment="1">
      <alignment horizontal="center" vertical="center"/>
    </xf>
    <xf numFmtId="166" fontId="63" fillId="10" borderId="56" xfId="1" applyNumberFormat="1" applyFont="1" applyFill="1" applyBorder="1" applyAlignment="1">
      <alignment vertical="center"/>
    </xf>
    <xf numFmtId="166" fontId="63" fillId="10" borderId="15" xfId="1" applyNumberFormat="1" applyFont="1" applyFill="1" applyBorder="1" applyAlignment="1">
      <alignment horizontal="center" vertical="center"/>
    </xf>
    <xf numFmtId="166" fontId="63" fillId="10" borderId="28" xfId="1" applyNumberFormat="1" applyFont="1" applyFill="1" applyBorder="1" applyAlignment="1">
      <alignment vertical="center"/>
    </xf>
    <xf numFmtId="9" fontId="63" fillId="10" borderId="56" xfId="2" applyFont="1" applyFill="1" applyBorder="1" applyAlignment="1">
      <alignment vertical="center"/>
    </xf>
    <xf numFmtId="9" fontId="63" fillId="10" borderId="28" xfId="1" applyNumberFormat="1" applyFont="1" applyFill="1" applyBorder="1" applyAlignment="1">
      <alignment vertical="center"/>
    </xf>
    <xf numFmtId="9" fontId="63" fillId="10" borderId="9" xfId="1" applyNumberFormat="1" applyFont="1" applyFill="1" applyBorder="1" applyAlignment="1">
      <alignment horizontal="center"/>
    </xf>
    <xf numFmtId="166" fontId="63" fillId="10" borderId="15" xfId="1" applyNumberFormat="1" applyFont="1" applyFill="1" applyBorder="1" applyAlignment="1">
      <alignment horizontal="center"/>
    </xf>
    <xf numFmtId="41" fontId="10" fillId="10" borderId="5" xfId="1" applyFont="1" applyFill="1" applyBorder="1" applyAlignment="1">
      <alignment vertical="center"/>
    </xf>
    <xf numFmtId="9" fontId="10" fillId="10" borderId="5" xfId="1" applyNumberFormat="1" applyFont="1" applyFill="1" applyBorder="1" applyAlignment="1">
      <alignment vertical="center"/>
    </xf>
    <xf numFmtId="9" fontId="63" fillId="10" borderId="5" xfId="1" applyNumberFormat="1" applyFont="1" applyFill="1" applyBorder="1" applyAlignment="1">
      <alignment vertical="center"/>
    </xf>
    <xf numFmtId="9" fontId="63" fillId="10" borderId="5" xfId="1" applyNumberFormat="1" applyFont="1" applyFill="1" applyBorder="1" applyAlignment="1">
      <alignment horizontal="center"/>
    </xf>
    <xf numFmtId="0" fontId="68" fillId="3" borderId="5" xfId="4" applyFont="1" applyFill="1" applyBorder="1" applyAlignment="1">
      <alignment vertical="center" wrapText="1"/>
    </xf>
    <xf numFmtId="0" fontId="72" fillId="4" borderId="29" xfId="4" applyFont="1" applyFill="1" applyBorder="1" applyAlignment="1">
      <alignment horizontal="center" vertical="center" wrapText="1"/>
    </xf>
    <xf numFmtId="166" fontId="73" fillId="10" borderId="15" xfId="1" applyNumberFormat="1" applyFont="1" applyFill="1" applyBorder="1" applyAlignment="1">
      <alignment vertical="center"/>
    </xf>
    <xf numFmtId="168" fontId="72" fillId="4" borderId="5" xfId="4"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horizontal="left" vertical="top"/>
    </xf>
    <xf numFmtId="0" fontId="0" fillId="0" borderId="1" xfId="0" applyBorder="1" applyAlignment="1">
      <alignment horizontal="center"/>
    </xf>
    <xf numFmtId="0" fontId="0" fillId="0" borderId="4" xfId="0"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left" vertical="center"/>
    </xf>
    <xf numFmtId="0" fontId="0" fillId="0" borderId="62" xfId="0" applyBorder="1" applyAlignment="1">
      <alignment horizontal="left" vertical="center"/>
    </xf>
    <xf numFmtId="0" fontId="0" fillId="0" borderId="9" xfId="0" applyBorder="1" applyAlignment="1">
      <alignment horizontal="left" vertical="center"/>
    </xf>
    <xf numFmtId="0" fontId="0" fillId="0" borderId="7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7" xfId="0" applyBorder="1" applyAlignment="1">
      <alignment horizontal="left" vertical="center" wrapText="1"/>
    </xf>
    <xf numFmtId="0" fontId="0" fillId="0" borderId="62" xfId="0" applyBorder="1" applyAlignment="1">
      <alignment horizontal="left" vertical="center" wrapText="1"/>
    </xf>
    <xf numFmtId="0" fontId="0" fillId="0" borderId="9" xfId="0" applyBorder="1" applyAlignment="1">
      <alignment horizontal="left" vertical="center" wrapText="1"/>
    </xf>
    <xf numFmtId="49" fontId="8" fillId="2" borderId="10" xfId="4" applyNumberFormat="1" applyFont="1" applyFill="1" applyBorder="1" applyAlignment="1">
      <alignment horizontal="center" vertical="center"/>
    </xf>
    <xf numFmtId="49" fontId="8" fillId="2" borderId="11" xfId="4" applyNumberFormat="1" applyFont="1" applyFill="1" applyBorder="1" applyAlignment="1">
      <alignment horizontal="center" vertical="center"/>
    </xf>
    <xf numFmtId="49" fontId="8" fillId="2" borderId="39" xfId="4" applyNumberFormat="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164" fontId="6" fillId="0" borderId="5" xfId="0" applyNumberFormat="1" applyFont="1" applyBorder="1" applyAlignment="1">
      <alignment horizontal="center" vertical="center"/>
    </xf>
    <xf numFmtId="164" fontId="6" fillId="0" borderId="7" xfId="0" applyNumberFormat="1" applyFont="1" applyBorder="1" applyAlignment="1">
      <alignment horizontal="center" vertical="center"/>
    </xf>
    <xf numFmtId="49" fontId="8" fillId="2" borderId="18" xfId="4" applyNumberFormat="1" applyFont="1" applyFill="1" applyBorder="1" applyAlignment="1">
      <alignment horizontal="center" vertical="center"/>
    </xf>
    <xf numFmtId="49" fontId="8" fillId="2" borderId="19" xfId="4" applyNumberFormat="1" applyFont="1" applyFill="1" applyBorder="1" applyAlignment="1">
      <alignment horizontal="center" vertical="center"/>
    </xf>
    <xf numFmtId="49" fontId="8" fillId="2" borderId="20" xfId="4" applyNumberFormat="1" applyFont="1" applyFill="1" applyBorder="1" applyAlignment="1">
      <alignment horizontal="center" vertical="center"/>
    </xf>
    <xf numFmtId="0" fontId="72" fillId="4" borderId="2" xfId="3" applyFont="1" applyFill="1" applyBorder="1" applyAlignment="1" applyProtection="1">
      <alignment vertical="center" wrapText="1"/>
    </xf>
    <xf numFmtId="0" fontId="7" fillId="4" borderId="22" xfId="4" applyFill="1" applyBorder="1" applyAlignment="1">
      <alignment vertical="center" wrapText="1"/>
    </xf>
    <xf numFmtId="0" fontId="7" fillId="4" borderId="23" xfId="4" applyFill="1" applyBorder="1" applyAlignment="1">
      <alignment vertical="center" wrapText="1"/>
    </xf>
    <xf numFmtId="0" fontId="7" fillId="4" borderId="24" xfId="4" applyFill="1" applyBorder="1" applyAlignment="1">
      <alignment vertical="center" wrapText="1"/>
    </xf>
    <xf numFmtId="0" fontId="7" fillId="4" borderId="26" xfId="4" applyFill="1" applyBorder="1" applyAlignment="1">
      <alignment vertical="center" wrapText="1"/>
    </xf>
    <xf numFmtId="0" fontId="7" fillId="4" borderId="27" xfId="4" applyFill="1" applyBorder="1" applyAlignment="1">
      <alignment vertical="center" wrapText="1"/>
    </xf>
    <xf numFmtId="0" fontId="7" fillId="4" borderId="28" xfId="4" applyFill="1" applyBorder="1" applyAlignment="1">
      <alignment vertical="center" wrapText="1"/>
    </xf>
    <xf numFmtId="0" fontId="7" fillId="4" borderId="29" xfId="4" applyFill="1" applyBorder="1" applyAlignment="1">
      <alignment vertical="center" wrapText="1"/>
    </xf>
    <xf numFmtId="0" fontId="28" fillId="4" borderId="31" xfId="4" applyFont="1" applyFill="1" applyBorder="1" applyAlignment="1">
      <alignment horizontal="left" vertical="center" wrapText="1"/>
    </xf>
    <xf numFmtId="0" fontId="28" fillId="4" borderId="32" xfId="4" applyFont="1" applyFill="1" applyBorder="1" applyAlignment="1">
      <alignment horizontal="left" vertical="center" wrapText="1"/>
    </xf>
    <xf numFmtId="0" fontId="28" fillId="4" borderId="33" xfId="4" applyFont="1" applyFill="1" applyBorder="1" applyAlignment="1">
      <alignment horizontal="left" vertical="center" wrapText="1"/>
    </xf>
    <xf numFmtId="0" fontId="7" fillId="4" borderId="34" xfId="4" applyFill="1" applyBorder="1" applyAlignment="1">
      <alignment vertical="center" wrapText="1"/>
    </xf>
    <xf numFmtId="0" fontId="7" fillId="4" borderId="35" xfId="4" applyFill="1" applyBorder="1" applyAlignment="1">
      <alignment vertical="center" wrapText="1"/>
    </xf>
    <xf numFmtId="0" fontId="7" fillId="4" borderId="36" xfId="4" applyFill="1" applyBorder="1" applyAlignment="1">
      <alignment vertical="center" wrapText="1"/>
    </xf>
    <xf numFmtId="0" fontId="7" fillId="4" borderId="37" xfId="4" applyFill="1" applyBorder="1" applyAlignment="1">
      <alignment vertical="center" wrapText="1"/>
    </xf>
    <xf numFmtId="0" fontId="7" fillId="4" borderId="38" xfId="4" applyFill="1" applyBorder="1" applyAlignment="1">
      <alignment vertical="center" wrapText="1"/>
    </xf>
    <xf numFmtId="0" fontId="7" fillId="4" borderId="5" xfId="4" applyFill="1" applyBorder="1" applyAlignment="1">
      <alignment horizontal="center" vertical="center" wrapText="1"/>
    </xf>
    <xf numFmtId="0" fontId="72" fillId="4" borderId="26" xfId="3" applyFont="1" applyFill="1" applyBorder="1" applyAlignment="1" applyProtection="1">
      <alignment vertical="center" wrapText="1"/>
    </xf>
    <xf numFmtId="0" fontId="72" fillId="4" borderId="27" xfId="3" applyFont="1" applyFill="1" applyBorder="1" applyAlignment="1" applyProtection="1">
      <alignment vertical="center" wrapText="1"/>
    </xf>
    <xf numFmtId="0" fontId="72" fillId="4" borderId="29" xfId="3" applyFont="1" applyFill="1" applyBorder="1" applyAlignment="1" applyProtection="1">
      <alignment vertical="center" wrapText="1"/>
    </xf>
    <xf numFmtId="0" fontId="27" fillId="4" borderId="26" xfId="3" applyFont="1" applyFill="1" applyBorder="1" applyAlignment="1" applyProtection="1">
      <alignment vertical="center" wrapText="1"/>
    </xf>
    <xf numFmtId="0" fontId="27" fillId="4" borderId="27" xfId="3" applyFont="1" applyFill="1" applyBorder="1" applyAlignment="1" applyProtection="1">
      <alignment vertical="center" wrapText="1"/>
    </xf>
    <xf numFmtId="0" fontId="27" fillId="4" borderId="29" xfId="3" applyFont="1" applyFill="1" applyBorder="1" applyAlignment="1" applyProtection="1">
      <alignment vertical="center" wrapText="1"/>
    </xf>
    <xf numFmtId="0" fontId="7" fillId="0" borderId="26" xfId="4" applyBorder="1" applyAlignment="1">
      <alignment vertical="center"/>
    </xf>
    <xf numFmtId="0" fontId="7" fillId="0" borderId="27" xfId="4" applyBorder="1" applyAlignment="1">
      <alignment vertical="center"/>
    </xf>
    <xf numFmtId="0" fontId="9" fillId="3" borderId="1"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22" xfId="4" applyFont="1" applyFill="1" applyBorder="1" applyAlignment="1">
      <alignment horizontal="center" vertical="center" wrapText="1"/>
    </xf>
    <xf numFmtId="0" fontId="9" fillId="3" borderId="24" xfId="4" applyFont="1" applyFill="1" applyBorder="1" applyAlignment="1">
      <alignment horizontal="center" vertical="center" wrapText="1"/>
    </xf>
    <xf numFmtId="0" fontId="0" fillId="5" borderId="43" xfId="0" applyFill="1" applyBorder="1" applyAlignment="1">
      <alignment horizontal="center" vertical="center"/>
    </xf>
    <xf numFmtId="0" fontId="0" fillId="5" borderId="46" xfId="0" applyFill="1" applyBorder="1" applyAlignment="1">
      <alignment horizontal="center" vertical="center"/>
    </xf>
    <xf numFmtId="0" fontId="9" fillId="3" borderId="44" xfId="4" applyFont="1" applyFill="1" applyBorder="1" applyAlignment="1">
      <alignment horizontal="left" vertical="center" wrapText="1"/>
    </xf>
    <xf numFmtId="0" fontId="9" fillId="3" borderId="45" xfId="4" applyFont="1" applyFill="1" applyBorder="1" applyAlignment="1">
      <alignment horizontal="left" vertical="center" wrapText="1"/>
    </xf>
    <xf numFmtId="0" fontId="9" fillId="4" borderId="26" xfId="4" applyFont="1" applyFill="1" applyBorder="1" applyAlignment="1">
      <alignment horizontal="center" vertical="center" wrapText="1"/>
    </xf>
    <xf numFmtId="0" fontId="9" fillId="4" borderId="28" xfId="4" applyFont="1" applyFill="1" applyBorder="1" applyAlignment="1">
      <alignment horizontal="center" vertical="center" wrapText="1"/>
    </xf>
    <xf numFmtId="0" fontId="9" fillId="4" borderId="8" xfId="4" applyFont="1" applyFill="1" applyBorder="1" applyAlignment="1">
      <alignment horizontal="center" vertical="center" wrapText="1"/>
    </xf>
    <xf numFmtId="0" fontId="9" fillId="4" borderId="47"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53" xfId="4" applyFont="1" applyFill="1" applyBorder="1" applyAlignment="1">
      <alignment horizontal="center" vertical="center" wrapText="1"/>
    </xf>
    <xf numFmtId="0" fontId="9" fillId="3" borderId="54" xfId="4" applyFont="1" applyFill="1" applyBorder="1" applyAlignment="1">
      <alignment horizontal="center" vertical="center" wrapText="1"/>
    </xf>
    <xf numFmtId="0" fontId="9" fillId="6" borderId="9" xfId="4" applyFont="1" applyFill="1" applyBorder="1" applyAlignment="1">
      <alignment horizontal="center" vertical="center"/>
    </xf>
    <xf numFmtId="0" fontId="9" fillId="6" borderId="37" xfId="4" applyFont="1" applyFill="1" applyBorder="1" applyAlignment="1">
      <alignment horizontal="center" vertical="center"/>
    </xf>
    <xf numFmtId="0" fontId="9" fillId="6" borderId="38" xfId="4" applyFont="1" applyFill="1" applyBorder="1" applyAlignment="1">
      <alignment horizontal="center" vertical="center"/>
    </xf>
    <xf numFmtId="0" fontId="9" fillId="6" borderId="53" xfId="4" applyFont="1" applyFill="1" applyBorder="1" applyAlignment="1">
      <alignment horizontal="center" vertical="center"/>
    </xf>
    <xf numFmtId="0" fontId="9" fillId="6" borderId="52" xfId="4" applyFont="1" applyFill="1" applyBorder="1" applyAlignment="1">
      <alignment horizontal="center" vertical="center"/>
    </xf>
    <xf numFmtId="0" fontId="9" fillId="3" borderId="4" xfId="4" applyFont="1" applyFill="1" applyBorder="1" applyAlignment="1">
      <alignment horizontal="left" vertical="center" wrapText="1"/>
    </xf>
    <xf numFmtId="0" fontId="9" fillId="3" borderId="58" xfId="4" applyFont="1" applyFill="1" applyBorder="1" applyAlignment="1">
      <alignment horizontal="left" vertical="center" wrapText="1"/>
    </xf>
    <xf numFmtId="0" fontId="9" fillId="3" borderId="5" xfId="4" applyFont="1" applyFill="1" applyBorder="1" applyAlignment="1">
      <alignment horizontal="left" vertical="center" wrapText="1"/>
    </xf>
    <xf numFmtId="0" fontId="11" fillId="4" borderId="26" xfId="4" applyFont="1" applyFill="1" applyBorder="1" applyAlignment="1">
      <alignment vertical="center" wrapText="1"/>
    </xf>
    <xf numFmtId="0" fontId="11" fillId="4" borderId="27" xfId="4" applyFont="1" applyFill="1" applyBorder="1" applyAlignment="1">
      <alignment vertical="center" wrapText="1"/>
    </xf>
    <xf numFmtId="0" fontId="11" fillId="4" borderId="28" xfId="4" applyFont="1" applyFill="1" applyBorder="1" applyAlignment="1">
      <alignment vertical="center" wrapText="1"/>
    </xf>
    <xf numFmtId="0" fontId="9" fillId="3" borderId="4" xfId="4" applyFont="1" applyFill="1" applyBorder="1" applyAlignment="1">
      <alignment vertical="center" wrapText="1"/>
    </xf>
    <xf numFmtId="0" fontId="11" fillId="2" borderId="26" xfId="4" applyFont="1" applyFill="1" applyBorder="1" applyAlignment="1">
      <alignment horizontal="left" vertical="center"/>
    </xf>
    <xf numFmtId="0" fontId="11" fillId="2" borderId="27" xfId="4" applyFont="1" applyFill="1" applyBorder="1" applyAlignment="1">
      <alignment horizontal="left" vertical="center"/>
    </xf>
    <xf numFmtId="0" fontId="11" fillId="2" borderId="28" xfId="4" applyFont="1" applyFill="1" applyBorder="1" applyAlignment="1">
      <alignment horizontal="left" vertical="center"/>
    </xf>
    <xf numFmtId="0" fontId="2" fillId="5" borderId="43" xfId="0" applyFont="1" applyFill="1" applyBorder="1" applyAlignment="1">
      <alignment horizontal="center" vertical="center"/>
    </xf>
    <xf numFmtId="0" fontId="2" fillId="5" borderId="46" xfId="0" applyFont="1" applyFill="1" applyBorder="1" applyAlignment="1">
      <alignment horizontal="center" vertical="center"/>
    </xf>
    <xf numFmtId="166" fontId="73" fillId="10" borderId="53" xfId="1" applyNumberFormat="1" applyFont="1" applyFill="1" applyBorder="1" applyAlignment="1">
      <alignment horizontal="center" vertical="center"/>
    </xf>
    <xf numFmtId="166" fontId="73" fillId="10" borderId="54" xfId="1" applyNumberFormat="1" applyFont="1" applyFill="1" applyBorder="1" applyAlignment="1">
      <alignment horizontal="center" vertical="center"/>
    </xf>
    <xf numFmtId="0" fontId="11" fillId="4" borderId="9" xfId="3" applyFont="1" applyFill="1" applyBorder="1" applyAlignment="1" applyProtection="1">
      <alignment horizontal="left" vertical="top" wrapText="1"/>
    </xf>
    <xf numFmtId="0" fontId="72" fillId="4" borderId="26" xfId="3" applyFont="1" applyFill="1" applyBorder="1" applyAlignment="1" applyProtection="1">
      <alignment horizontal="left" vertical="top" wrapText="1"/>
    </xf>
    <xf numFmtId="0" fontId="72" fillId="4" borderId="27" xfId="3" applyFont="1" applyFill="1" applyBorder="1" applyAlignment="1" applyProtection="1">
      <alignment horizontal="left" vertical="top" wrapText="1"/>
    </xf>
    <xf numFmtId="0" fontId="72" fillId="4" borderId="29" xfId="3" applyFont="1" applyFill="1" applyBorder="1" applyAlignment="1" applyProtection="1">
      <alignment horizontal="left" vertical="top" wrapText="1"/>
    </xf>
    <xf numFmtId="0" fontId="11" fillId="4" borderId="5" xfId="4" applyFont="1" applyFill="1" applyBorder="1" applyAlignment="1">
      <alignment horizontal="left" vertical="center" wrapText="1"/>
    </xf>
    <xf numFmtId="0" fontId="0" fillId="5" borderId="39" xfId="0" applyFill="1" applyBorder="1" applyAlignment="1">
      <alignment horizontal="center" vertical="center"/>
    </xf>
    <xf numFmtId="0" fontId="0" fillId="5" borderId="17" xfId="0" applyFill="1" applyBorder="1" applyAlignment="1">
      <alignment horizontal="center" vertical="center"/>
    </xf>
    <xf numFmtId="0" fontId="0" fillId="5" borderId="57" xfId="0" applyFill="1" applyBorder="1" applyAlignment="1">
      <alignment horizontal="center" vertical="center"/>
    </xf>
    <xf numFmtId="0" fontId="9" fillId="3" borderId="5" xfId="4" applyFont="1" applyFill="1" applyBorder="1" applyAlignment="1">
      <alignment vertical="center" wrapText="1"/>
    </xf>
    <xf numFmtId="0" fontId="9" fillId="3" borderId="15" xfId="4" applyFont="1" applyFill="1" applyBorder="1" applyAlignment="1">
      <alignment horizontal="left" vertical="center" wrapText="1"/>
    </xf>
    <xf numFmtId="0" fontId="4" fillId="4" borderId="55" xfId="3" applyFill="1" applyBorder="1" applyAlignment="1" applyProtection="1">
      <alignment vertical="center" wrapText="1"/>
    </xf>
    <xf numFmtId="0" fontId="11" fillId="4" borderId="59" xfId="4" applyFont="1" applyFill="1" applyBorder="1" applyAlignment="1">
      <alignment vertical="center" wrapText="1"/>
    </xf>
    <xf numFmtId="0" fontId="11" fillId="4" borderId="56" xfId="4" applyFont="1" applyFill="1" applyBorder="1" applyAlignment="1">
      <alignment vertical="center" wrapText="1"/>
    </xf>
    <xf numFmtId="0" fontId="11" fillId="4" borderId="55" xfId="4" applyFont="1" applyFill="1" applyBorder="1" applyAlignment="1">
      <alignment vertical="center" wrapText="1"/>
    </xf>
    <xf numFmtId="0" fontId="11" fillId="4" borderId="26" xfId="4" applyFont="1" applyFill="1" applyBorder="1" applyAlignment="1">
      <alignment horizontal="left" vertical="center" wrapText="1"/>
    </xf>
    <xf numFmtId="0" fontId="11" fillId="4" borderId="27" xfId="4" applyFont="1" applyFill="1" applyBorder="1" applyAlignment="1">
      <alignment horizontal="left" vertical="center" wrapText="1"/>
    </xf>
    <xf numFmtId="0" fontId="11" fillId="4" borderId="28" xfId="4" applyFont="1" applyFill="1" applyBorder="1" applyAlignment="1">
      <alignment horizontal="left" vertical="center" wrapText="1"/>
    </xf>
    <xf numFmtId="0" fontId="4" fillId="4" borderId="5" xfId="3" applyFill="1" applyBorder="1" applyAlignment="1" applyProtection="1">
      <alignment horizontal="left" vertical="center" wrapText="1"/>
    </xf>
    <xf numFmtId="0" fontId="42" fillId="4" borderId="26" xfId="4" applyFont="1" applyFill="1" applyBorder="1" applyAlignment="1">
      <alignment horizontal="left" vertical="center" wrapText="1"/>
    </xf>
    <xf numFmtId="0" fontId="42" fillId="4" borderId="27" xfId="4" applyFont="1" applyFill="1" applyBorder="1" applyAlignment="1">
      <alignment horizontal="left" vertical="center" wrapText="1"/>
    </xf>
    <xf numFmtId="0" fontId="42" fillId="4" borderId="28" xfId="4" applyFont="1" applyFill="1" applyBorder="1" applyAlignment="1">
      <alignment horizontal="left" vertical="center" wrapText="1"/>
    </xf>
    <xf numFmtId="0" fontId="42" fillId="2" borderId="26" xfId="4" applyFont="1" applyFill="1" applyBorder="1" applyAlignment="1">
      <alignment horizontal="left" vertical="center"/>
    </xf>
    <xf numFmtId="0" fontId="42" fillId="2" borderId="27" xfId="4" applyFont="1" applyFill="1" applyBorder="1" applyAlignment="1">
      <alignment horizontal="left" vertical="center"/>
    </xf>
    <xf numFmtId="0" fontId="42" fillId="2" borderId="28" xfId="4" applyFont="1" applyFill="1" applyBorder="1" applyAlignment="1">
      <alignment horizontal="left" vertical="center"/>
    </xf>
    <xf numFmtId="1" fontId="10" fillId="10" borderId="53" xfId="1" applyNumberFormat="1" applyFont="1" applyFill="1" applyBorder="1" applyAlignment="1">
      <alignment horizontal="center" vertical="center"/>
    </xf>
    <xf numFmtId="1" fontId="10" fillId="10" borderId="54" xfId="1" applyNumberFormat="1" applyFont="1" applyFill="1" applyBorder="1" applyAlignment="1">
      <alignment horizontal="center" vertical="center"/>
    </xf>
    <xf numFmtId="0" fontId="11" fillId="4" borderId="26" xfId="3" applyFont="1" applyFill="1" applyBorder="1" applyAlignment="1" applyProtection="1">
      <alignment horizontal="left" vertical="center" wrapText="1"/>
    </xf>
    <xf numFmtId="0" fontId="11" fillId="4" borderId="27" xfId="3" applyFont="1" applyFill="1" applyBorder="1" applyAlignment="1" applyProtection="1">
      <alignment horizontal="left" vertical="center" wrapText="1"/>
    </xf>
    <xf numFmtId="0" fontId="11" fillId="4" borderId="29" xfId="3" applyFont="1" applyFill="1" applyBorder="1" applyAlignment="1" applyProtection="1">
      <alignment horizontal="left" vertical="center" wrapText="1"/>
    </xf>
    <xf numFmtId="0" fontId="42" fillId="4" borderId="5" xfId="4" applyFont="1" applyFill="1" applyBorder="1" applyAlignment="1">
      <alignment horizontal="left" vertical="center" wrapText="1"/>
    </xf>
    <xf numFmtId="0" fontId="9" fillId="3" borderId="10" xfId="4" applyFont="1" applyFill="1" applyBorder="1" applyAlignment="1">
      <alignment horizontal="center" vertical="center" wrapText="1"/>
    </xf>
    <xf numFmtId="0" fontId="9" fillId="6" borderId="2" xfId="4" applyFont="1" applyFill="1" applyBorder="1" applyAlignment="1">
      <alignment horizontal="center" vertical="center"/>
    </xf>
    <xf numFmtId="0" fontId="9" fillId="6" borderId="23" xfId="4" applyFont="1" applyFill="1" applyBorder="1" applyAlignment="1">
      <alignment horizontal="center" vertical="center"/>
    </xf>
    <xf numFmtId="0" fontId="9" fillId="6" borderId="51" xfId="4" applyFont="1" applyFill="1" applyBorder="1" applyAlignment="1">
      <alignment horizontal="center" vertical="center"/>
    </xf>
    <xf numFmtId="0" fontId="9" fillId="6" borderId="21" xfId="4" applyFont="1" applyFill="1" applyBorder="1" applyAlignment="1">
      <alignment horizontal="center" vertical="center"/>
    </xf>
    <xf numFmtId="0" fontId="9" fillId="3" borderId="44" xfId="4" applyFont="1" applyFill="1" applyBorder="1" applyAlignment="1">
      <alignment vertical="center" wrapText="1"/>
    </xf>
    <xf numFmtId="0" fontId="9" fillId="3" borderId="45" xfId="4" applyFont="1" applyFill="1" applyBorder="1" applyAlignment="1">
      <alignment vertical="center" wrapText="1"/>
    </xf>
    <xf numFmtId="0" fontId="9" fillId="0" borderId="48" xfId="4" applyFont="1" applyBorder="1" applyAlignment="1">
      <alignment horizontal="center" vertical="center" wrapText="1"/>
    </xf>
    <xf numFmtId="0" fontId="9" fillId="0" borderId="49" xfId="4" applyFont="1" applyBorder="1" applyAlignment="1">
      <alignment horizontal="center" vertical="center" wrapText="1"/>
    </xf>
    <xf numFmtId="0" fontId="9" fillId="0" borderId="26" xfId="4" applyFont="1" applyBorder="1" applyAlignment="1">
      <alignment horizontal="center" vertical="center" wrapText="1"/>
    </xf>
    <xf numFmtId="0" fontId="9" fillId="0" borderId="28" xfId="4" applyFont="1" applyBorder="1" applyAlignment="1">
      <alignment horizontal="center" vertical="center" wrapText="1"/>
    </xf>
    <xf numFmtId="0" fontId="0" fillId="5" borderId="50" xfId="0" applyFill="1" applyBorder="1" applyAlignment="1">
      <alignment horizontal="center" vertical="center"/>
    </xf>
    <xf numFmtId="0" fontId="7" fillId="4" borderId="26" xfId="3" applyFont="1" applyFill="1" applyBorder="1" applyAlignment="1" applyProtection="1">
      <alignment vertical="center" wrapText="1"/>
    </xf>
    <xf numFmtId="0" fontId="7" fillId="4" borderId="27" xfId="3" applyFont="1" applyFill="1" applyBorder="1" applyAlignment="1" applyProtection="1">
      <alignment vertical="center" wrapText="1"/>
    </xf>
    <xf numFmtId="0" fontId="7" fillId="4" borderId="29" xfId="3" applyFont="1" applyFill="1" applyBorder="1" applyAlignment="1" applyProtection="1">
      <alignment vertical="center" wrapText="1"/>
    </xf>
    <xf numFmtId="0" fontId="60" fillId="4" borderId="26" xfId="4" applyFont="1" applyFill="1" applyBorder="1" applyAlignment="1">
      <alignment vertical="center"/>
    </xf>
    <xf numFmtId="0" fontId="60" fillId="4" borderId="27" xfId="4" applyFont="1" applyFill="1" applyBorder="1" applyAlignment="1">
      <alignment vertical="center"/>
    </xf>
    <xf numFmtId="0" fontId="60" fillId="4" borderId="31" xfId="4" applyFont="1" applyFill="1" applyBorder="1" applyAlignment="1">
      <alignment horizontal="left" vertical="center" wrapText="1"/>
    </xf>
    <xf numFmtId="0" fontId="60" fillId="4" borderId="32" xfId="4" applyFont="1" applyFill="1" applyBorder="1" applyAlignment="1">
      <alignment horizontal="left" vertical="center" wrapText="1"/>
    </xf>
    <xf numFmtId="0" fontId="60" fillId="4" borderId="33" xfId="4" applyFont="1" applyFill="1" applyBorder="1" applyAlignment="1">
      <alignment horizontal="left" vertical="center" wrapText="1"/>
    </xf>
    <xf numFmtId="0" fontId="9" fillId="4" borderId="34" xfId="4" applyFont="1" applyFill="1" applyBorder="1" applyAlignment="1">
      <alignment vertical="center" wrapText="1"/>
    </xf>
    <xf numFmtId="0" fontId="9" fillId="4" borderId="35" xfId="4" applyFont="1" applyFill="1" applyBorder="1" applyAlignment="1">
      <alignment vertical="center" wrapText="1"/>
    </xf>
    <xf numFmtId="0" fontId="9" fillId="4" borderId="36" xfId="4" applyFont="1" applyFill="1" applyBorder="1" applyAlignment="1">
      <alignment horizontal="center" vertical="center" wrapText="1"/>
    </xf>
    <xf numFmtId="0" fontId="9" fillId="4" borderId="37" xfId="4" applyFont="1" applyFill="1" applyBorder="1" applyAlignment="1">
      <alignment horizontal="center" vertical="center" wrapText="1"/>
    </xf>
    <xf numFmtId="0" fontId="9" fillId="4" borderId="38" xfId="4" applyFont="1" applyFill="1" applyBorder="1" applyAlignment="1">
      <alignment horizontal="center" vertical="center" wrapText="1"/>
    </xf>
    <xf numFmtId="0" fontId="50" fillId="4" borderId="26" xfId="4" applyFont="1" applyFill="1" applyBorder="1" applyAlignment="1">
      <alignment vertical="center" wrapText="1"/>
    </xf>
    <xf numFmtId="0" fontId="50" fillId="4" borderId="28" xfId="4" applyFont="1" applyFill="1" applyBorder="1" applyAlignment="1">
      <alignment vertical="center" wrapText="1"/>
    </xf>
    <xf numFmtId="0" fontId="5" fillId="4" borderId="26" xfId="3" applyFont="1" applyFill="1" applyBorder="1" applyAlignment="1" applyProtection="1">
      <alignment vertical="center" wrapText="1"/>
    </xf>
    <xf numFmtId="0" fontId="5" fillId="4" borderId="27" xfId="3" applyFont="1" applyFill="1" applyBorder="1" applyAlignment="1" applyProtection="1">
      <alignment vertical="center" wrapText="1"/>
    </xf>
    <xf numFmtId="0" fontId="60" fillId="4" borderId="2" xfId="3" applyFont="1" applyFill="1" applyBorder="1" applyAlignment="1" applyProtection="1">
      <alignment vertical="center" wrapText="1"/>
    </xf>
    <xf numFmtId="0" fontId="60" fillId="4" borderId="22" xfId="4" applyFont="1" applyFill="1" applyBorder="1" applyAlignment="1">
      <alignment vertical="center" wrapText="1"/>
    </xf>
    <xf numFmtId="0" fontId="60" fillId="4" borderId="23" xfId="4" applyFont="1" applyFill="1" applyBorder="1" applyAlignment="1">
      <alignment vertical="center" wrapText="1"/>
    </xf>
    <xf numFmtId="0" fontId="60" fillId="4" borderId="24" xfId="4" applyFont="1" applyFill="1" applyBorder="1" applyAlignment="1">
      <alignment vertical="center" wrapText="1"/>
    </xf>
    <xf numFmtId="0" fontId="60" fillId="4" borderId="26" xfId="4" applyFont="1" applyFill="1" applyBorder="1" applyAlignment="1">
      <alignment vertical="center" wrapText="1"/>
    </xf>
    <xf numFmtId="0" fontId="60" fillId="4" borderId="27" xfId="4" applyFont="1" applyFill="1" applyBorder="1" applyAlignment="1">
      <alignment vertical="center" wrapText="1"/>
    </xf>
    <xf numFmtId="0" fontId="60" fillId="4" borderId="28" xfId="4" applyFont="1" applyFill="1" applyBorder="1" applyAlignment="1">
      <alignment vertical="center" wrapText="1"/>
    </xf>
    <xf numFmtId="0" fontId="7" fillId="4" borderId="2" xfId="3" applyFont="1" applyFill="1" applyBorder="1" applyAlignment="1" applyProtection="1">
      <alignment vertical="center" wrapText="1"/>
    </xf>
    <xf numFmtId="0" fontId="27" fillId="4" borderId="2" xfId="3" applyFont="1" applyFill="1" applyBorder="1" applyAlignment="1" applyProtection="1">
      <alignment vertical="center" wrapText="1"/>
    </xf>
    <xf numFmtId="0" fontId="7" fillId="4" borderId="31" xfId="4" applyFill="1" applyBorder="1" applyAlignment="1">
      <alignment horizontal="left" vertical="center" wrapText="1"/>
    </xf>
    <xf numFmtId="0" fontId="7" fillId="4" borderId="26" xfId="4" applyFill="1" applyBorder="1" applyAlignment="1">
      <alignment vertical="center"/>
    </xf>
    <xf numFmtId="0" fontId="7" fillId="4" borderId="27" xfId="4" applyFill="1" applyBorder="1" applyAlignment="1">
      <alignment vertical="center"/>
    </xf>
    <xf numFmtId="0" fontId="9" fillId="4" borderId="48" xfId="4" applyFont="1" applyFill="1" applyBorder="1" applyAlignment="1">
      <alignment horizontal="center" vertical="center" wrapText="1"/>
    </xf>
    <xf numFmtId="0" fontId="9" fillId="4" borderId="49" xfId="4" applyFont="1" applyFill="1" applyBorder="1" applyAlignment="1">
      <alignment horizontal="center" vertical="center" wrapText="1"/>
    </xf>
    <xf numFmtId="41" fontId="10" fillId="0" borderId="21" xfId="1" applyFont="1" applyFill="1" applyBorder="1" applyAlignment="1">
      <alignment horizontal="center" vertical="center"/>
    </xf>
    <xf numFmtId="41" fontId="10" fillId="0" borderId="53" xfId="1" applyFont="1" applyFill="1" applyBorder="1" applyAlignment="1">
      <alignment horizontal="center" vertical="center"/>
    </xf>
    <xf numFmtId="41" fontId="10" fillId="0" borderId="54" xfId="1" applyFont="1" applyFill="1" applyBorder="1" applyAlignment="1">
      <alignment horizontal="center" vertical="center"/>
    </xf>
    <xf numFmtId="0" fontId="9" fillId="3" borderId="13" xfId="4" applyFont="1" applyFill="1" applyBorder="1" applyAlignment="1">
      <alignment horizontal="center" vertical="center" wrapText="1"/>
    </xf>
    <xf numFmtId="0" fontId="7" fillId="4" borderId="32" xfId="4" applyFill="1" applyBorder="1" applyAlignment="1">
      <alignment horizontal="left" vertical="center" wrapText="1"/>
    </xf>
    <xf numFmtId="0" fontId="7" fillId="4" borderId="33" xfId="4" applyFill="1" applyBorder="1" applyAlignment="1">
      <alignment horizontal="left" vertical="center" wrapText="1"/>
    </xf>
    <xf numFmtId="41" fontId="10" fillId="10" borderId="53" xfId="1" applyFont="1" applyFill="1" applyBorder="1" applyAlignment="1">
      <alignment horizontal="center" vertical="center"/>
    </xf>
    <xf numFmtId="41" fontId="10" fillId="10" borderId="54" xfId="1" applyFont="1" applyFill="1" applyBorder="1" applyAlignment="1">
      <alignment horizontal="center" vertical="center"/>
    </xf>
    <xf numFmtId="0" fontId="11" fillId="4" borderId="9" xfId="3" applyFont="1" applyFill="1" applyBorder="1" applyAlignment="1" applyProtection="1">
      <alignment horizontal="left" vertical="center" wrapText="1"/>
    </xf>
    <xf numFmtId="166" fontId="10" fillId="10" borderId="53" xfId="1" applyNumberFormat="1" applyFont="1" applyFill="1" applyBorder="1" applyAlignment="1">
      <alignment horizontal="center" vertical="center"/>
    </xf>
    <xf numFmtId="166" fontId="10" fillId="10" borderId="54" xfId="1" applyNumberFormat="1" applyFont="1" applyFill="1" applyBorder="1" applyAlignment="1">
      <alignment horizontal="center" vertical="center"/>
    </xf>
    <xf numFmtId="0" fontId="7" fillId="4" borderId="9" xfId="3" applyFont="1" applyFill="1" applyBorder="1" applyAlignment="1" applyProtection="1">
      <alignment horizontal="left" vertical="center" wrapText="1"/>
    </xf>
    <xf numFmtId="0" fontId="7" fillId="4" borderId="26" xfId="3" applyFont="1" applyFill="1" applyBorder="1" applyAlignment="1" applyProtection="1">
      <alignment horizontal="left" vertical="center" wrapText="1"/>
    </xf>
    <xf numFmtId="0" fontId="7" fillId="4" borderId="27" xfId="3" applyFont="1" applyFill="1" applyBorder="1" applyAlignment="1" applyProtection="1">
      <alignment horizontal="left" vertical="center" wrapText="1"/>
    </xf>
    <xf numFmtId="0" fontId="7" fillId="4" borderId="29" xfId="3" applyFont="1" applyFill="1" applyBorder="1" applyAlignment="1" applyProtection="1">
      <alignment horizontal="left" vertical="center" wrapText="1"/>
    </xf>
    <xf numFmtId="0" fontId="7" fillId="4" borderId="5" xfId="4" applyFill="1" applyBorder="1" applyAlignment="1">
      <alignment horizontal="left" vertical="center" wrapText="1"/>
    </xf>
    <xf numFmtId="0" fontId="7" fillId="4" borderId="26" xfId="4" applyFill="1" applyBorder="1" applyAlignment="1">
      <alignment horizontal="left" vertical="center" wrapText="1"/>
    </xf>
    <xf numFmtId="0" fontId="7" fillId="4" borderId="27" xfId="4" applyFill="1" applyBorder="1" applyAlignment="1">
      <alignment horizontal="left" vertical="center" wrapText="1"/>
    </xf>
    <xf numFmtId="0" fontId="7" fillId="4" borderId="28" xfId="4" applyFill="1" applyBorder="1" applyAlignment="1">
      <alignment horizontal="left" vertical="center" wrapText="1"/>
    </xf>
    <xf numFmtId="0" fontId="7" fillId="2" borderId="26" xfId="4" applyFill="1" applyBorder="1" applyAlignment="1">
      <alignment horizontal="left" vertical="center"/>
    </xf>
    <xf numFmtId="0" fontId="7" fillId="2" borderId="27" xfId="4" applyFill="1" applyBorder="1" applyAlignment="1">
      <alignment horizontal="left" vertical="center"/>
    </xf>
    <xf numFmtId="0" fontId="7" fillId="2" borderId="28" xfId="4" applyFill="1" applyBorder="1" applyAlignment="1">
      <alignment horizontal="left" vertical="center"/>
    </xf>
    <xf numFmtId="0" fontId="7" fillId="4" borderId="64" xfId="4" applyFill="1" applyBorder="1" applyAlignment="1">
      <alignment vertical="center" wrapText="1"/>
    </xf>
    <xf numFmtId="166" fontId="7" fillId="10" borderId="53" xfId="1" applyNumberFormat="1" applyFont="1" applyFill="1" applyBorder="1" applyAlignment="1">
      <alignment horizontal="center" vertical="center"/>
    </xf>
    <xf numFmtId="166" fontId="7" fillId="10" borderId="54" xfId="1" applyNumberFormat="1" applyFont="1" applyFill="1" applyBorder="1" applyAlignment="1">
      <alignment horizontal="center" vertical="center"/>
    </xf>
    <xf numFmtId="0" fontId="41" fillId="4" borderId="5" xfId="3" applyFont="1" applyFill="1" applyBorder="1" applyAlignment="1" applyProtection="1">
      <alignment horizontal="left" vertical="center" wrapText="1"/>
    </xf>
    <xf numFmtId="0" fontId="4" fillId="4" borderId="5" xfId="3" applyFill="1" applyBorder="1" applyAlignment="1" applyProtection="1">
      <alignment vertical="center" wrapText="1"/>
    </xf>
    <xf numFmtId="0" fontId="11" fillId="4" borderId="5" xfId="4" applyFont="1" applyFill="1" applyBorder="1" applyAlignment="1">
      <alignment vertical="center" wrapText="1"/>
    </xf>
    <xf numFmtId="0" fontId="11" fillId="2" borderId="5" xfId="4" applyFont="1" applyFill="1" applyBorder="1" applyAlignment="1">
      <alignment horizontal="left" vertical="center"/>
    </xf>
    <xf numFmtId="0" fontId="2" fillId="5" borderId="39" xfId="0" applyFont="1" applyFill="1" applyBorder="1" applyAlignment="1">
      <alignment horizontal="center" vertical="center"/>
    </xf>
    <xf numFmtId="0" fontId="2" fillId="5" borderId="17" xfId="0" applyFont="1" applyFill="1" applyBorder="1" applyAlignment="1">
      <alignment horizontal="center" vertical="center"/>
    </xf>
    <xf numFmtId="41" fontId="10" fillId="10" borderId="5" xfId="1" applyFont="1" applyFill="1" applyBorder="1" applyAlignment="1">
      <alignment horizontal="center" vertical="center"/>
    </xf>
    <xf numFmtId="0" fontId="7" fillId="4" borderId="5" xfId="3" applyFont="1" applyFill="1" applyBorder="1" applyAlignment="1" applyProtection="1">
      <alignment horizontal="left" vertical="center" wrapText="1"/>
    </xf>
    <xf numFmtId="0" fontId="11" fillId="4" borderId="5" xfId="3" applyFont="1" applyFill="1" applyBorder="1" applyAlignment="1" applyProtection="1">
      <alignment horizontal="left" vertical="center" wrapText="1"/>
    </xf>
    <xf numFmtId="0" fontId="9" fillId="3" borderId="5" xfId="4" applyFont="1" applyFill="1" applyBorder="1" applyAlignment="1">
      <alignment horizontal="center" vertical="center" wrapText="1"/>
    </xf>
    <xf numFmtId="0" fontId="9" fillId="6" borderId="5" xfId="4" applyFont="1" applyFill="1" applyBorder="1" applyAlignment="1">
      <alignment horizontal="center" vertical="center"/>
    </xf>
    <xf numFmtId="0" fontId="9" fillId="4" borderId="5" xfId="4" applyFont="1" applyFill="1" applyBorder="1" applyAlignment="1">
      <alignment horizontal="center" vertical="center" wrapText="1"/>
    </xf>
    <xf numFmtId="0" fontId="7" fillId="4" borderId="5" xfId="3" applyFont="1" applyFill="1" applyBorder="1" applyAlignment="1" applyProtection="1">
      <alignment vertical="center" wrapText="1"/>
    </xf>
    <xf numFmtId="0" fontId="7" fillId="4" borderId="5" xfId="4" applyFill="1" applyBorder="1" applyAlignment="1">
      <alignment vertical="center"/>
    </xf>
    <xf numFmtId="0" fontId="7" fillId="4" borderId="5" xfId="4" applyFill="1" applyBorder="1" applyAlignment="1">
      <alignment vertical="center" wrapText="1"/>
    </xf>
    <xf numFmtId="9" fontId="10" fillId="10" borderId="5" xfId="1" applyNumberFormat="1" applyFont="1" applyFill="1" applyBorder="1" applyAlignment="1">
      <alignment horizontal="center" vertical="center"/>
    </xf>
    <xf numFmtId="0" fontId="35" fillId="4" borderId="5" xfId="4" applyFont="1" applyFill="1" applyBorder="1" applyAlignment="1">
      <alignment horizontal="center" vertical="center" wrapText="1"/>
    </xf>
    <xf numFmtId="0" fontId="35" fillId="3" borderId="5" xfId="4" applyFont="1" applyFill="1" applyBorder="1" applyAlignment="1">
      <alignment vertical="center" wrapText="1"/>
    </xf>
    <xf numFmtId="0" fontId="7" fillId="4" borderId="5" xfId="4" applyFill="1" applyBorder="1" applyAlignment="1">
      <alignment horizontal="center" vertical="center"/>
    </xf>
    <xf numFmtId="0" fontId="40" fillId="4" borderId="5" xfId="3" applyFont="1" applyFill="1" applyBorder="1" applyAlignment="1" applyProtection="1">
      <alignment vertical="center" wrapText="1"/>
    </xf>
    <xf numFmtId="41" fontId="63" fillId="10" borderId="53" xfId="1" applyFont="1" applyFill="1" applyBorder="1" applyAlignment="1">
      <alignment horizontal="center" vertical="center"/>
    </xf>
    <xf numFmtId="41" fontId="63" fillId="10" borderId="54" xfId="1" applyFont="1" applyFill="1" applyBorder="1" applyAlignment="1">
      <alignment horizontal="center" vertical="center"/>
    </xf>
    <xf numFmtId="0" fontId="62" fillId="4" borderId="26" xfId="3" applyFont="1" applyFill="1" applyBorder="1" applyAlignment="1" applyProtection="1">
      <alignment horizontal="left" vertical="center" wrapText="1"/>
    </xf>
    <xf numFmtId="0" fontId="62" fillId="4" borderId="27" xfId="3" applyFont="1" applyFill="1" applyBorder="1" applyAlignment="1" applyProtection="1">
      <alignment horizontal="left" vertical="center" wrapText="1"/>
    </xf>
    <xf numFmtId="0" fontId="62" fillId="4" borderId="29" xfId="3" applyFont="1" applyFill="1" applyBorder="1" applyAlignment="1" applyProtection="1">
      <alignment horizontal="left" vertical="center" wrapText="1"/>
    </xf>
    <xf numFmtId="49" fontId="8" fillId="2" borderId="12" xfId="4" applyNumberFormat="1" applyFont="1" applyFill="1" applyBorder="1" applyAlignment="1">
      <alignment horizontal="center" vertical="center"/>
    </xf>
    <xf numFmtId="49" fontId="8" fillId="2" borderId="0" xfId="4" applyNumberFormat="1" applyFont="1" applyFill="1" applyAlignment="1">
      <alignment horizontal="center" vertical="center"/>
    </xf>
    <xf numFmtId="49" fontId="8" fillId="2" borderId="17" xfId="4"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164" fontId="6" fillId="0" borderId="6"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6" xfId="0" applyNumberFormat="1" applyFont="1" applyBorder="1" applyAlignment="1">
      <alignment horizontal="center" vertical="center"/>
    </xf>
    <xf numFmtId="0" fontId="27" fillId="13" borderId="2" xfId="3" applyFont="1" applyFill="1" applyBorder="1" applyAlignment="1" applyProtection="1">
      <alignment vertical="center" wrapText="1"/>
    </xf>
    <xf numFmtId="0" fontId="7" fillId="13" borderId="22" xfId="4" applyFill="1" applyBorder="1" applyAlignment="1">
      <alignment vertical="center" wrapText="1"/>
    </xf>
    <xf numFmtId="0" fontId="7" fillId="13" borderId="23" xfId="4" applyFill="1" applyBorder="1" applyAlignment="1">
      <alignment vertical="center" wrapText="1"/>
    </xf>
    <xf numFmtId="0" fontId="7" fillId="13" borderId="24" xfId="4" applyFill="1" applyBorder="1" applyAlignment="1">
      <alignment vertical="center" wrapText="1"/>
    </xf>
    <xf numFmtId="0" fontId="7" fillId="13" borderId="26" xfId="4" applyFill="1" applyBorder="1" applyAlignment="1">
      <alignment vertical="center" wrapText="1"/>
    </xf>
    <xf numFmtId="0" fontId="7" fillId="13" borderId="27" xfId="4" applyFill="1" applyBorder="1" applyAlignment="1">
      <alignment vertical="center" wrapText="1"/>
    </xf>
    <xf numFmtId="0" fontId="7" fillId="13" borderId="28" xfId="4" applyFill="1" applyBorder="1" applyAlignment="1">
      <alignment vertical="center" wrapText="1"/>
    </xf>
    <xf numFmtId="0" fontId="7" fillId="13" borderId="29" xfId="4" applyFill="1" applyBorder="1" applyAlignment="1">
      <alignment vertical="center" wrapText="1"/>
    </xf>
    <xf numFmtId="0" fontId="7" fillId="13" borderId="31" xfId="4" applyFill="1" applyBorder="1" applyAlignment="1">
      <alignment horizontal="left" vertical="center" wrapText="1"/>
    </xf>
    <xf numFmtId="0" fontId="7" fillId="13" borderId="32" xfId="4" applyFill="1" applyBorder="1" applyAlignment="1">
      <alignment horizontal="left" vertical="center" wrapText="1"/>
    </xf>
    <xf numFmtId="0" fontId="7" fillId="13" borderId="33" xfId="4" applyFill="1" applyBorder="1" applyAlignment="1">
      <alignment horizontal="left" vertical="center" wrapText="1"/>
    </xf>
    <xf numFmtId="0" fontId="7" fillId="13" borderId="34" xfId="4" applyFill="1" applyBorder="1" applyAlignment="1">
      <alignment vertical="center" wrapText="1"/>
    </xf>
    <xf numFmtId="0" fontId="7" fillId="13" borderId="35" xfId="4" applyFill="1" applyBorder="1" applyAlignment="1">
      <alignment vertical="center" wrapText="1"/>
    </xf>
    <xf numFmtId="0" fontId="7" fillId="13" borderId="36" xfId="4" applyFill="1" applyBorder="1" applyAlignment="1">
      <alignment vertical="center" wrapText="1"/>
    </xf>
    <xf numFmtId="0" fontId="7" fillId="13" borderId="37" xfId="4" applyFill="1" applyBorder="1" applyAlignment="1">
      <alignment vertical="center" wrapText="1"/>
    </xf>
    <xf numFmtId="0" fontId="7" fillId="13" borderId="38" xfId="4" applyFill="1" applyBorder="1" applyAlignment="1">
      <alignment vertical="center" wrapText="1"/>
    </xf>
    <xf numFmtId="0" fontId="7" fillId="13" borderId="26" xfId="3" applyFont="1" applyFill="1" applyBorder="1" applyAlignment="1" applyProtection="1">
      <alignment vertical="center" wrapText="1"/>
    </xf>
    <xf numFmtId="0" fontId="7" fillId="13" borderId="27" xfId="3" applyFont="1" applyFill="1" applyBorder="1" applyAlignment="1" applyProtection="1">
      <alignment vertical="center" wrapText="1"/>
    </xf>
    <xf numFmtId="0" fontId="7" fillId="13" borderId="29" xfId="3" applyFont="1" applyFill="1" applyBorder="1" applyAlignment="1" applyProtection="1">
      <alignment vertical="center" wrapText="1"/>
    </xf>
    <xf numFmtId="0" fontId="7" fillId="13" borderId="26" xfId="4" applyFill="1" applyBorder="1" applyAlignment="1">
      <alignment vertical="center"/>
    </xf>
    <xf numFmtId="0" fontId="7" fillId="13" borderId="27" xfId="4" applyFill="1" applyBorder="1" applyAlignment="1">
      <alignment vertical="center"/>
    </xf>
    <xf numFmtId="0" fontId="9" fillId="13" borderId="26" xfId="4" applyFont="1" applyFill="1" applyBorder="1" applyAlignment="1">
      <alignment horizontal="center" vertical="center" wrapText="1"/>
    </xf>
    <xf numFmtId="0" fontId="9" fillId="13" borderId="28" xfId="4" applyFont="1" applyFill="1" applyBorder="1" applyAlignment="1">
      <alignment horizontal="center" vertical="center" wrapText="1"/>
    </xf>
    <xf numFmtId="0" fontId="9" fillId="13" borderId="8" xfId="4" applyFont="1" applyFill="1" applyBorder="1" applyAlignment="1">
      <alignment horizontal="center" vertical="center" wrapText="1"/>
    </xf>
    <xf numFmtId="0" fontId="9" fillId="13" borderId="47" xfId="4" applyFont="1" applyFill="1" applyBorder="1" applyAlignment="1">
      <alignment horizontal="center" vertical="center" wrapText="1"/>
    </xf>
    <xf numFmtId="0" fontId="9" fillId="13" borderId="48" xfId="4" applyFont="1" applyFill="1" applyBorder="1" applyAlignment="1">
      <alignment horizontal="center" vertical="center" wrapText="1"/>
    </xf>
    <xf numFmtId="0" fontId="9" fillId="13" borderId="49" xfId="4" applyFont="1" applyFill="1" applyBorder="1" applyAlignment="1">
      <alignment horizontal="center" vertical="center" wrapText="1"/>
    </xf>
    <xf numFmtId="0" fontId="9" fillId="14" borderId="23" xfId="4" applyFont="1" applyFill="1" applyBorder="1" applyAlignment="1">
      <alignment horizontal="center" vertical="center"/>
    </xf>
    <xf numFmtId="0" fontId="9" fillId="14" borderId="51" xfId="4" applyFont="1" applyFill="1" applyBorder="1" applyAlignment="1">
      <alignment horizontal="center" vertical="center"/>
    </xf>
    <xf numFmtId="0" fontId="9" fillId="14" borderId="21" xfId="4" applyFont="1" applyFill="1" applyBorder="1" applyAlignment="1">
      <alignment horizontal="center" vertical="center"/>
    </xf>
    <xf numFmtId="0" fontId="9" fillId="14" borderId="52" xfId="4" applyFont="1" applyFill="1" applyBorder="1" applyAlignment="1">
      <alignment horizontal="center" vertical="center"/>
    </xf>
    <xf numFmtId="0" fontId="11" fillId="12" borderId="9" xfId="3" applyFont="1" applyFill="1" applyBorder="1" applyAlignment="1" applyProtection="1">
      <alignment horizontal="left" vertical="center" wrapText="1"/>
    </xf>
    <xf numFmtId="0" fontId="62" fillId="0" borderId="26" xfId="3" applyFont="1" applyFill="1" applyBorder="1" applyAlignment="1" applyProtection="1">
      <alignment horizontal="left" vertical="center" wrapText="1"/>
    </xf>
    <xf numFmtId="0" fontId="62" fillId="0" borderId="27" xfId="3" applyFont="1" applyFill="1" applyBorder="1" applyAlignment="1" applyProtection="1">
      <alignment horizontal="left" vertical="center" wrapText="1"/>
    </xf>
    <xf numFmtId="0" fontId="62" fillId="0" borderId="29" xfId="3" applyFont="1" applyFill="1" applyBorder="1" applyAlignment="1" applyProtection="1">
      <alignment horizontal="left" vertical="center" wrapText="1"/>
    </xf>
    <xf numFmtId="0" fontId="11" fillId="12" borderId="26" xfId="4" applyFont="1" applyFill="1" applyBorder="1" applyAlignment="1">
      <alignment horizontal="left" vertical="center" wrapText="1"/>
    </xf>
    <xf numFmtId="0" fontId="11" fillId="12" borderId="27" xfId="4" applyFont="1" applyFill="1" applyBorder="1" applyAlignment="1">
      <alignment horizontal="left" vertical="center" wrapText="1"/>
    </xf>
    <xf numFmtId="0" fontId="11" fillId="12" borderId="28" xfId="4" applyFont="1" applyFill="1" applyBorder="1" applyAlignment="1">
      <alignment horizontal="left" vertical="center" wrapText="1"/>
    </xf>
    <xf numFmtId="0" fontId="11" fillId="13" borderId="5" xfId="4" applyFont="1" applyFill="1" applyBorder="1" applyAlignment="1">
      <alignment horizontal="left" vertical="center" wrapText="1"/>
    </xf>
    <xf numFmtId="0" fontId="9" fillId="14" borderId="2" xfId="4" applyFont="1" applyFill="1" applyBorder="1" applyAlignment="1">
      <alignment horizontal="center" vertical="center"/>
    </xf>
    <xf numFmtId="0" fontId="4" fillId="13" borderId="5" xfId="3" applyFill="1" applyBorder="1" applyAlignment="1" applyProtection="1">
      <alignment horizontal="left" vertical="center" wrapText="1"/>
    </xf>
    <xf numFmtId="167" fontId="10" fillId="10" borderId="53" xfId="1" applyNumberFormat="1" applyFont="1" applyFill="1" applyBorder="1" applyAlignment="1">
      <alignment horizontal="center" vertical="center"/>
    </xf>
    <xf numFmtId="167" fontId="10" fillId="10" borderId="54" xfId="1" applyNumberFormat="1" applyFont="1" applyFill="1" applyBorder="1" applyAlignment="1">
      <alignment horizontal="center" vertical="center"/>
    </xf>
    <xf numFmtId="0" fontId="11" fillId="12" borderId="26" xfId="3" applyFont="1" applyFill="1" applyBorder="1" applyAlignment="1" applyProtection="1">
      <alignment horizontal="left" vertical="center" wrapText="1"/>
    </xf>
    <xf numFmtId="0" fontId="11" fillId="12" borderId="27" xfId="3" applyFont="1" applyFill="1" applyBorder="1" applyAlignment="1" applyProtection="1">
      <alignment horizontal="left" vertical="center" wrapText="1"/>
    </xf>
    <xf numFmtId="0" fontId="11" fillId="12" borderId="29" xfId="3" applyFont="1" applyFill="1" applyBorder="1" applyAlignment="1" applyProtection="1">
      <alignment horizontal="left" vertical="center" wrapText="1"/>
    </xf>
    <xf numFmtId="9" fontId="63" fillId="10" borderId="70" xfId="1" applyNumberFormat="1" applyFont="1" applyFill="1" applyBorder="1" applyAlignment="1">
      <alignment horizontal="center" vertical="center"/>
    </xf>
    <xf numFmtId="9" fontId="63" fillId="10" borderId="53" xfId="1" applyNumberFormat="1" applyFont="1" applyFill="1" applyBorder="1" applyAlignment="1">
      <alignment horizontal="center" vertical="center"/>
    </xf>
    <xf numFmtId="9" fontId="63" fillId="10" borderId="54" xfId="1" applyNumberFormat="1" applyFont="1" applyFill="1" applyBorder="1" applyAlignment="1">
      <alignment horizontal="center" vertical="center"/>
    </xf>
    <xf numFmtId="0" fontId="11" fillId="12" borderId="26" xfId="3" applyFont="1" applyFill="1" applyBorder="1" applyAlignment="1" applyProtection="1">
      <alignment horizontal="left" vertical="top" wrapText="1"/>
    </xf>
    <xf numFmtId="0" fontId="11" fillId="12" borderId="27" xfId="3" applyFont="1" applyFill="1" applyBorder="1" applyAlignment="1" applyProtection="1">
      <alignment horizontal="left" vertical="top" wrapText="1"/>
    </xf>
    <xf numFmtId="0" fontId="11" fillId="12" borderId="29" xfId="3" applyFont="1" applyFill="1" applyBorder="1" applyAlignment="1" applyProtection="1">
      <alignment horizontal="left" vertical="top" wrapText="1"/>
    </xf>
    <xf numFmtId="0" fontId="11" fillId="12" borderId="66" xfId="3" applyFont="1" applyFill="1" applyBorder="1" applyAlignment="1" applyProtection="1">
      <alignment horizontal="left" vertical="center" wrapText="1"/>
    </xf>
    <xf numFmtId="0" fontId="11" fillId="12" borderId="67" xfId="3" applyFont="1" applyFill="1" applyBorder="1" applyAlignment="1" applyProtection="1">
      <alignment horizontal="left" vertical="center" wrapText="1"/>
    </xf>
    <xf numFmtId="0" fontId="11" fillId="4" borderId="36" xfId="3" applyFont="1" applyFill="1" applyBorder="1" applyAlignment="1" applyProtection="1">
      <alignment horizontal="left" vertical="top" wrapText="1"/>
    </xf>
    <xf numFmtId="0" fontId="11" fillId="4" borderId="37" xfId="3" applyFont="1" applyFill="1" applyBorder="1" applyAlignment="1" applyProtection="1">
      <alignment horizontal="left" vertical="top" wrapText="1"/>
    </xf>
    <xf numFmtId="0" fontId="11" fillId="4" borderId="38" xfId="3" applyFont="1" applyFill="1" applyBorder="1" applyAlignment="1" applyProtection="1">
      <alignment horizontal="left" vertical="top" wrapText="1"/>
    </xf>
    <xf numFmtId="9" fontId="10" fillId="10" borderId="53" xfId="1" applyNumberFormat="1" applyFont="1" applyFill="1" applyBorder="1" applyAlignment="1">
      <alignment horizontal="center" vertical="center"/>
    </xf>
    <xf numFmtId="0" fontId="28" fillId="4" borderId="31" xfId="4" applyFont="1" applyFill="1" applyBorder="1" applyAlignment="1">
      <alignment vertical="center" wrapText="1"/>
    </xf>
    <xf numFmtId="0" fontId="28" fillId="4" borderId="32" xfId="4" applyFont="1" applyFill="1" applyBorder="1" applyAlignment="1">
      <alignment vertical="center" wrapText="1"/>
    </xf>
    <xf numFmtId="0" fontId="28" fillId="4" borderId="33" xfId="4" applyFont="1" applyFill="1" applyBorder="1" applyAlignment="1">
      <alignment vertical="center" wrapText="1"/>
    </xf>
    <xf numFmtId="9" fontId="65" fillId="10" borderId="53" xfId="1" applyNumberFormat="1" applyFont="1" applyFill="1" applyBorder="1" applyAlignment="1">
      <alignment horizontal="center" vertical="center"/>
    </xf>
    <xf numFmtId="41" fontId="65" fillId="10" borderId="53" xfId="1" applyFont="1" applyFill="1" applyBorder="1" applyAlignment="1">
      <alignment horizontal="center" vertical="center"/>
    </xf>
    <xf numFmtId="41" fontId="65" fillId="10" borderId="54" xfId="1" applyFont="1" applyFill="1" applyBorder="1" applyAlignment="1">
      <alignment horizontal="center" vertical="center"/>
    </xf>
    <xf numFmtId="0" fontId="10" fillId="10" borderId="53" xfId="1" applyNumberFormat="1" applyFont="1" applyFill="1" applyBorder="1" applyAlignment="1">
      <alignment horizontal="center" vertical="center"/>
    </xf>
    <xf numFmtId="0" fontId="10" fillId="10" borderId="54" xfId="1" applyNumberFormat="1" applyFont="1" applyFill="1" applyBorder="1" applyAlignment="1">
      <alignment horizontal="center" vertical="center"/>
    </xf>
    <xf numFmtId="0" fontId="10" fillId="4" borderId="26"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4" fillId="4" borderId="55" xfId="5" applyFill="1" applyBorder="1" applyAlignment="1" applyProtection="1">
      <alignment vertical="center" wrapText="1"/>
    </xf>
    <xf numFmtId="0" fontId="11" fillId="4" borderId="72" xfId="4" applyFont="1" applyFill="1" applyBorder="1" applyAlignment="1">
      <alignment vertical="center" wrapText="1"/>
    </xf>
    <xf numFmtId="0" fontId="11" fillId="4" borderId="6" xfId="4" applyFont="1" applyFill="1" applyBorder="1" applyAlignment="1">
      <alignment horizontal="left" vertical="center" wrapText="1"/>
    </xf>
    <xf numFmtId="0" fontId="11" fillId="2" borderId="29" xfId="4" applyFont="1" applyFill="1" applyBorder="1" applyAlignment="1">
      <alignment horizontal="left" vertical="center"/>
    </xf>
    <xf numFmtId="9" fontId="63" fillId="10" borderId="5" xfId="1" applyNumberFormat="1" applyFont="1" applyFill="1" applyBorder="1" applyAlignment="1">
      <alignment horizontal="center" vertical="center"/>
    </xf>
    <xf numFmtId="41" fontId="63" fillId="10" borderId="5" xfId="1" applyFont="1" applyFill="1" applyBorder="1" applyAlignment="1">
      <alignment horizontal="center" vertical="center"/>
    </xf>
    <xf numFmtId="0" fontId="11" fillId="10" borderId="9" xfId="3" applyFont="1" applyFill="1" applyBorder="1" applyAlignment="1" applyProtection="1">
      <alignment horizontal="left" vertical="center" wrapText="1"/>
    </xf>
    <xf numFmtId="0" fontId="11" fillId="10" borderId="78" xfId="3" applyFont="1" applyFill="1" applyBorder="1" applyAlignment="1" applyProtection="1">
      <alignment horizontal="left" vertical="center" wrapText="1"/>
    </xf>
    <xf numFmtId="0" fontId="11" fillId="4" borderId="29" xfId="4" applyFont="1" applyFill="1" applyBorder="1" applyAlignment="1">
      <alignment vertical="center" wrapText="1"/>
    </xf>
    <xf numFmtId="0" fontId="7" fillId="4" borderId="51" xfId="4" applyFill="1" applyBorder="1" applyAlignment="1">
      <alignment vertical="center" wrapText="1"/>
    </xf>
    <xf numFmtId="0" fontId="6" fillId="0" borderId="2" xfId="0" applyFont="1" applyBorder="1" applyAlignment="1">
      <alignment horizontal="center" vertical="center" wrapText="1"/>
    </xf>
    <xf numFmtId="164" fontId="6" fillId="0" borderId="8" xfId="0" applyNumberFormat="1" applyFont="1" applyBorder="1" applyAlignment="1">
      <alignment horizontal="center" vertical="center"/>
    </xf>
    <xf numFmtId="9" fontId="10" fillId="10" borderId="70" xfId="1" applyNumberFormat="1" applyFont="1" applyFill="1" applyBorder="1" applyAlignment="1">
      <alignment horizontal="center" vertical="center"/>
    </xf>
    <xf numFmtId="9" fontId="10" fillId="10" borderId="54" xfId="1" applyNumberFormat="1" applyFont="1" applyFill="1" applyBorder="1" applyAlignment="1">
      <alignment horizontal="center" vertical="center"/>
    </xf>
    <xf numFmtId="0" fontId="9" fillId="4" borderId="55" xfId="4" applyFont="1" applyFill="1" applyBorder="1" applyAlignment="1">
      <alignment horizontal="center" vertical="center" wrapText="1"/>
    </xf>
    <xf numFmtId="0" fontId="9" fillId="4" borderId="56" xfId="4" applyFont="1" applyFill="1" applyBorder="1" applyAlignment="1">
      <alignment horizontal="center" vertical="center" wrapText="1"/>
    </xf>
    <xf numFmtId="0" fontId="58" fillId="15" borderId="26" xfId="0" applyFont="1" applyFill="1" applyBorder="1" applyAlignment="1">
      <alignment wrapText="1"/>
    </xf>
    <xf numFmtId="0" fontId="58" fillId="15" borderId="27" xfId="0" applyFont="1" applyFill="1" applyBorder="1" applyAlignment="1">
      <alignment wrapText="1"/>
    </xf>
    <xf numFmtId="0" fontId="7" fillId="12" borderId="26" xfId="4" applyFill="1" applyBorder="1" applyAlignment="1">
      <alignment vertical="center"/>
    </xf>
    <xf numFmtId="0" fontId="7" fillId="12" borderId="29" xfId="4" applyFill="1" applyBorder="1" applyAlignment="1">
      <alignment vertical="center"/>
    </xf>
    <xf numFmtId="0" fontId="59" fillId="15" borderId="79" xfId="0" applyFont="1" applyFill="1" applyBorder="1" applyAlignment="1">
      <alignment vertical="center" wrapText="1"/>
    </xf>
    <xf numFmtId="0" fontId="59" fillId="15" borderId="80" xfId="0" applyFont="1" applyFill="1" applyBorder="1" applyAlignment="1">
      <alignment vertical="center" wrapText="1"/>
    </xf>
    <xf numFmtId="0" fontId="59" fillId="15" borderId="81" xfId="0" applyFont="1" applyFill="1" applyBorder="1" applyAlignment="1">
      <alignment vertical="center" wrapText="1"/>
    </xf>
    <xf numFmtId="0" fontId="27" fillId="4" borderId="26" xfId="3" applyFont="1" applyFill="1" applyBorder="1" applyAlignment="1" applyProtection="1">
      <alignment vertical="top" wrapText="1"/>
    </xf>
    <xf numFmtId="0" fontId="27" fillId="4" borderId="27" xfId="3" applyFont="1" applyFill="1" applyBorder="1" applyAlignment="1" applyProtection="1">
      <alignment vertical="top" wrapText="1"/>
    </xf>
    <xf numFmtId="0" fontId="58" fillId="15" borderId="22" xfId="0" applyFont="1" applyFill="1" applyBorder="1" applyAlignment="1">
      <alignment vertical="center" wrapText="1"/>
    </xf>
    <xf numFmtId="0" fontId="58" fillId="15" borderId="23" xfId="0" applyFont="1" applyFill="1" applyBorder="1" applyAlignment="1">
      <alignment vertical="center" wrapText="1"/>
    </xf>
    <xf numFmtId="0" fontId="58" fillId="15" borderId="24" xfId="0" applyFont="1" applyFill="1" applyBorder="1" applyAlignment="1">
      <alignment vertical="center" wrapText="1"/>
    </xf>
    <xf numFmtId="0" fontId="7" fillId="12" borderId="26" xfId="3" applyFont="1" applyFill="1" applyBorder="1" applyAlignment="1" applyProtection="1">
      <alignment vertical="center" wrapText="1"/>
    </xf>
    <xf numFmtId="0" fontId="27" fillId="12" borderId="27" xfId="3" applyFont="1" applyFill="1" applyBorder="1" applyAlignment="1" applyProtection="1">
      <alignment vertical="center" wrapText="1"/>
    </xf>
    <xf numFmtId="0" fontId="27" fillId="12" borderId="29" xfId="3" applyFont="1" applyFill="1" applyBorder="1" applyAlignment="1" applyProtection="1">
      <alignment vertical="center" wrapText="1"/>
    </xf>
    <xf numFmtId="0" fontId="7" fillId="12" borderId="9" xfId="3" applyFont="1" applyFill="1" applyBorder="1" applyAlignment="1" applyProtection="1">
      <alignment horizontal="left" vertical="center" wrapText="1"/>
    </xf>
    <xf numFmtId="0" fontId="11" fillId="4" borderId="26" xfId="4" applyFont="1" applyFill="1" applyBorder="1" applyAlignment="1">
      <alignment horizontal="left" vertical="center"/>
    </xf>
    <xf numFmtId="0" fontId="11" fillId="4" borderId="27" xfId="4" applyFont="1" applyFill="1" applyBorder="1" applyAlignment="1">
      <alignment horizontal="left" vertical="center"/>
    </xf>
    <xf numFmtId="0" fontId="11" fillId="4" borderId="28" xfId="4" applyFont="1" applyFill="1" applyBorder="1" applyAlignment="1">
      <alignment horizontal="left" vertical="center"/>
    </xf>
    <xf numFmtId="166" fontId="63" fillId="10" borderId="53" xfId="1" applyNumberFormat="1" applyFont="1" applyFill="1" applyBorder="1" applyAlignment="1">
      <alignment horizontal="center" vertical="center"/>
    </xf>
    <xf numFmtId="166" fontId="63" fillId="10" borderId="54" xfId="1" applyNumberFormat="1" applyFont="1" applyFill="1" applyBorder="1" applyAlignment="1">
      <alignment horizontal="center" vertical="center"/>
    </xf>
    <xf numFmtId="1" fontId="10" fillId="10" borderId="53" xfId="2" applyNumberFormat="1" applyFont="1" applyFill="1" applyBorder="1" applyAlignment="1">
      <alignment horizontal="center" vertical="center"/>
    </xf>
    <xf numFmtId="1" fontId="10" fillId="10" borderId="54" xfId="2" applyNumberFormat="1" applyFont="1" applyFill="1" applyBorder="1" applyAlignment="1">
      <alignment horizontal="center" vertical="center"/>
    </xf>
    <xf numFmtId="0" fontId="0" fillId="5" borderId="76" xfId="0" applyFill="1" applyBorder="1" applyAlignment="1">
      <alignment horizontal="center" vertical="center"/>
    </xf>
    <xf numFmtId="0" fontId="0" fillId="5" borderId="77" xfId="0" applyFill="1" applyBorder="1" applyAlignment="1">
      <alignment horizontal="center" vertical="center"/>
    </xf>
    <xf numFmtId="0" fontId="7" fillId="4" borderId="26" xfId="4" applyFill="1" applyBorder="1" applyAlignment="1">
      <alignment horizontal="center" vertical="center"/>
    </xf>
    <xf numFmtId="0" fontId="7" fillId="4" borderId="27" xfId="4" applyFill="1" applyBorder="1" applyAlignment="1">
      <alignment horizontal="center" vertical="center"/>
    </xf>
    <xf numFmtId="0" fontId="66" fillId="4" borderId="26" xfId="4" applyFont="1" applyFill="1" applyBorder="1" applyAlignment="1">
      <alignment horizontal="left" vertical="center" wrapText="1"/>
    </xf>
    <xf numFmtId="0" fontId="66" fillId="4" borderId="27" xfId="4" applyFont="1" applyFill="1" applyBorder="1" applyAlignment="1">
      <alignment horizontal="left" vertical="center" wrapText="1"/>
    </xf>
    <xf numFmtId="0" fontId="66" fillId="4" borderId="28" xfId="4" applyFont="1" applyFill="1" applyBorder="1" applyAlignment="1">
      <alignment horizontal="left" vertical="center" wrapText="1"/>
    </xf>
    <xf numFmtId="0" fontId="69" fillId="4" borderId="5" xfId="3" applyFont="1" applyFill="1" applyBorder="1" applyAlignment="1" applyProtection="1">
      <alignment horizontal="left" vertical="center" wrapText="1"/>
    </xf>
    <xf numFmtId="0" fontId="66" fillId="4" borderId="5" xfId="4" applyFont="1" applyFill="1" applyBorder="1" applyAlignment="1">
      <alignment horizontal="left" vertical="center" wrapText="1"/>
    </xf>
    <xf numFmtId="0" fontId="66" fillId="2" borderId="26" xfId="4" applyFont="1" applyFill="1" applyBorder="1" applyAlignment="1">
      <alignment horizontal="left" vertical="center"/>
    </xf>
    <xf numFmtId="0" fontId="66" fillId="2" borderId="27" xfId="4" applyFont="1" applyFill="1" applyBorder="1" applyAlignment="1">
      <alignment horizontal="left" vertical="center"/>
    </xf>
    <xf numFmtId="0" fontId="66" fillId="2" borderId="28" xfId="4" applyFont="1" applyFill="1" applyBorder="1" applyAlignment="1">
      <alignment horizontal="left" vertical="center"/>
    </xf>
    <xf numFmtId="0" fontId="62" fillId="4" borderId="9" xfId="3" applyFont="1" applyFill="1" applyBorder="1" applyAlignment="1" applyProtection="1">
      <alignment horizontal="left" vertical="center" wrapText="1"/>
    </xf>
    <xf numFmtId="0" fontId="9" fillId="6" borderId="43" xfId="4" applyFont="1" applyFill="1" applyBorder="1" applyAlignment="1">
      <alignment horizontal="center" vertical="center"/>
    </xf>
    <xf numFmtId="0" fontId="9" fillId="6" borderId="71" xfId="4" applyFont="1" applyFill="1" applyBorder="1" applyAlignment="1">
      <alignment horizontal="center" vertical="center"/>
    </xf>
    <xf numFmtId="0" fontId="66" fillId="4" borderId="34" xfId="4" applyFont="1" applyFill="1" applyBorder="1" applyAlignment="1">
      <alignment vertical="center" wrapText="1"/>
    </xf>
    <xf numFmtId="0" fontId="66" fillId="4" borderId="35" xfId="4" applyFont="1" applyFill="1" applyBorder="1" applyAlignment="1">
      <alignment vertical="center" wrapText="1"/>
    </xf>
    <xf numFmtId="0" fontId="66" fillId="4" borderId="36" xfId="4" applyFont="1" applyFill="1" applyBorder="1" applyAlignment="1">
      <alignment vertical="center" wrapText="1"/>
    </xf>
    <xf numFmtId="0" fontId="66" fillId="4" borderId="37" xfId="4" applyFont="1" applyFill="1" applyBorder="1" applyAlignment="1">
      <alignment vertical="center" wrapText="1"/>
    </xf>
    <xf numFmtId="0" fontId="66" fillId="4" borderId="38" xfId="4" applyFont="1" applyFill="1" applyBorder="1" applyAlignment="1">
      <alignment vertical="center" wrapText="1"/>
    </xf>
    <xf numFmtId="0" fontId="11" fillId="4" borderId="9" xfId="5" applyFont="1" applyFill="1" applyBorder="1" applyAlignment="1" applyProtection="1">
      <alignment horizontal="left" vertical="center" wrapText="1"/>
    </xf>
    <xf numFmtId="0" fontId="11" fillId="4" borderId="26" xfId="5" applyFont="1" applyFill="1" applyBorder="1" applyAlignment="1" applyProtection="1">
      <alignment horizontal="left" vertical="center" wrapText="1"/>
    </xf>
    <xf numFmtId="0" fontId="11" fillId="4" borderId="27" xfId="5" applyFont="1" applyFill="1" applyBorder="1" applyAlignment="1" applyProtection="1">
      <alignment horizontal="left" vertical="center" wrapText="1"/>
    </xf>
    <xf numFmtId="0" fontId="11" fillId="4" borderId="29" xfId="5" applyFont="1" applyFill="1" applyBorder="1" applyAlignment="1" applyProtection="1">
      <alignment horizontal="left" vertical="center" wrapText="1"/>
    </xf>
    <xf numFmtId="0" fontId="27" fillId="4" borderId="26" xfId="5" applyFont="1" applyFill="1" applyBorder="1" applyAlignment="1" applyProtection="1">
      <alignment vertical="center" wrapText="1"/>
    </xf>
    <xf numFmtId="0" fontId="27" fillId="4" borderId="27" xfId="5" applyFont="1" applyFill="1" applyBorder="1" applyAlignment="1" applyProtection="1">
      <alignment vertical="center" wrapText="1"/>
    </xf>
    <xf numFmtId="0" fontId="27" fillId="4" borderId="29" xfId="5" applyFont="1" applyFill="1" applyBorder="1" applyAlignment="1" applyProtection="1">
      <alignment vertical="center" wrapText="1"/>
    </xf>
    <xf numFmtId="0" fontId="27" fillId="4" borderId="2" xfId="5" applyFont="1" applyFill="1" applyBorder="1" applyAlignment="1" applyProtection="1">
      <alignment vertical="center" wrapText="1"/>
    </xf>
    <xf numFmtId="0" fontId="67" fillId="2" borderId="26" xfId="4" applyFont="1" applyFill="1" applyBorder="1" applyAlignment="1">
      <alignment horizontal="left" vertical="center"/>
    </xf>
    <xf numFmtId="0" fontId="67" fillId="2" borderId="27" xfId="4" applyFont="1" applyFill="1" applyBorder="1" applyAlignment="1">
      <alignment horizontal="left" vertical="center"/>
    </xf>
    <xf numFmtId="0" fontId="67" fillId="2" borderId="28" xfId="4" applyFont="1" applyFill="1" applyBorder="1" applyAlignment="1">
      <alignment horizontal="left" vertical="center"/>
    </xf>
    <xf numFmtId="0" fontId="31" fillId="11" borderId="60" xfId="0" applyFont="1" applyFill="1" applyBorder="1" applyAlignment="1">
      <alignment horizontal="center" vertical="center"/>
    </xf>
    <xf numFmtId="0" fontId="31" fillId="11" borderId="46" xfId="0" applyFont="1" applyFill="1" applyBorder="1" applyAlignment="1">
      <alignment horizontal="center" vertical="center"/>
    </xf>
    <xf numFmtId="0" fontId="31" fillId="11" borderId="61" xfId="0" applyFont="1" applyFill="1" applyBorder="1" applyAlignment="1">
      <alignment horizontal="center" vertical="center"/>
    </xf>
    <xf numFmtId="41" fontId="10" fillId="10" borderId="7" xfId="1" applyFont="1" applyFill="1" applyBorder="1" applyAlignment="1">
      <alignment horizontal="center" vertical="center"/>
    </xf>
    <xf numFmtId="41" fontId="10" fillId="10" borderId="62" xfId="1" applyFont="1" applyFill="1" applyBorder="1" applyAlignment="1">
      <alignment horizontal="center" vertical="center"/>
    </xf>
    <xf numFmtId="41" fontId="10" fillId="10" borderId="9" xfId="1" applyFont="1" applyFill="1" applyBorder="1" applyAlignment="1">
      <alignment horizontal="center" vertical="center"/>
    </xf>
    <xf numFmtId="0" fontId="10" fillId="4" borderId="26" xfId="3" applyFont="1" applyFill="1" applyBorder="1" applyAlignment="1" applyProtection="1">
      <alignment vertical="center" wrapText="1"/>
    </xf>
    <xf numFmtId="0" fontId="10" fillId="4" borderId="31" xfId="4" applyFont="1" applyFill="1" applyBorder="1" applyAlignment="1">
      <alignment horizontal="left" vertical="center" wrapText="1"/>
    </xf>
    <xf numFmtId="0" fontId="10" fillId="4" borderId="2" xfId="3" applyFont="1" applyFill="1" applyBorder="1" applyAlignment="1" applyProtection="1">
      <alignment vertical="center" wrapText="1"/>
    </xf>
    <xf numFmtId="0" fontId="33" fillId="5" borderId="39" xfId="0" applyFont="1" applyFill="1" applyBorder="1" applyAlignment="1">
      <alignment horizontal="center" vertical="center"/>
    </xf>
    <xf numFmtId="0" fontId="33" fillId="5" borderId="57" xfId="0" applyFont="1" applyFill="1" applyBorder="1" applyAlignment="1">
      <alignment horizontal="center" vertical="center"/>
    </xf>
    <xf numFmtId="0" fontId="34" fillId="5" borderId="43" xfId="0" applyFont="1" applyFill="1" applyBorder="1" applyAlignment="1">
      <alignment horizontal="center" vertical="center"/>
    </xf>
    <xf numFmtId="0" fontId="34" fillId="5" borderId="46" xfId="0" applyFont="1" applyFill="1" applyBorder="1" applyAlignment="1">
      <alignment horizontal="center" vertical="center"/>
    </xf>
    <xf numFmtId="41" fontId="10" fillId="10" borderId="63" xfId="1" applyFont="1" applyFill="1" applyBorder="1" applyAlignment="1">
      <alignment horizontal="center" vertical="center"/>
    </xf>
    <xf numFmtId="0" fontId="10" fillId="12" borderId="22" xfId="3" applyFont="1" applyFill="1" applyBorder="1" applyAlignment="1" applyProtection="1">
      <alignment horizontal="left" vertical="center" wrapText="1"/>
    </xf>
    <xf numFmtId="0" fontId="10" fillId="12" borderId="23" xfId="3" applyFont="1" applyFill="1" applyBorder="1" applyAlignment="1" applyProtection="1">
      <alignment horizontal="left" vertical="center" wrapText="1"/>
    </xf>
    <xf numFmtId="0" fontId="10" fillId="12" borderId="24" xfId="3" applyFont="1" applyFill="1" applyBorder="1" applyAlignment="1" applyProtection="1">
      <alignment horizontal="left" vertical="center" wrapText="1"/>
    </xf>
    <xf numFmtId="0" fontId="10" fillId="4" borderId="26" xfId="3" applyFont="1" applyFill="1" applyBorder="1" applyAlignment="1" applyProtection="1">
      <alignment horizontal="left" vertical="center" wrapText="1"/>
    </xf>
    <xf numFmtId="0" fontId="10" fillId="4" borderId="27" xfId="3" applyFont="1" applyFill="1" applyBorder="1" applyAlignment="1" applyProtection="1">
      <alignment horizontal="left" vertical="center" wrapText="1"/>
    </xf>
    <xf numFmtId="0" fontId="33" fillId="5" borderId="17" xfId="0" applyFont="1" applyFill="1" applyBorder="1" applyAlignment="1">
      <alignment horizontal="center" vertical="center"/>
    </xf>
    <xf numFmtId="0" fontId="33" fillId="5" borderId="43" xfId="0" applyFont="1" applyFill="1" applyBorder="1" applyAlignment="1">
      <alignment horizontal="center" vertical="center"/>
    </xf>
    <xf numFmtId="0" fontId="33" fillId="5" borderId="46" xfId="0" applyFont="1" applyFill="1" applyBorder="1" applyAlignment="1">
      <alignment horizontal="center" vertical="center"/>
    </xf>
    <xf numFmtId="0" fontId="33" fillId="5" borderId="50" xfId="0" applyFont="1" applyFill="1" applyBorder="1" applyAlignment="1">
      <alignment horizontal="center" vertical="center"/>
    </xf>
    <xf numFmtId="49" fontId="9" fillId="2" borderId="18" xfId="4" applyNumberFormat="1" applyFont="1" applyFill="1" applyBorder="1" applyAlignment="1">
      <alignment horizontal="center" vertical="center"/>
    </xf>
    <xf numFmtId="49" fontId="9" fillId="2" borderId="19" xfId="4" applyNumberFormat="1" applyFont="1" applyFill="1" applyBorder="1" applyAlignment="1">
      <alignment horizontal="center" vertical="center"/>
    </xf>
    <xf numFmtId="49" fontId="9" fillId="2" borderId="20" xfId="4" applyNumberFormat="1" applyFont="1" applyFill="1" applyBorder="1" applyAlignment="1">
      <alignment horizontal="center" vertical="center"/>
    </xf>
    <xf numFmtId="49" fontId="9" fillId="2" borderId="12" xfId="4" applyNumberFormat="1" applyFont="1" applyFill="1" applyBorder="1" applyAlignment="1">
      <alignment horizontal="center" vertical="center"/>
    </xf>
    <xf numFmtId="49" fontId="9" fillId="2" borderId="0" xfId="4" applyNumberFormat="1" applyFont="1" applyFill="1" applyAlignment="1">
      <alignment horizontal="center" vertical="center"/>
    </xf>
    <xf numFmtId="49" fontId="9" fillId="2" borderId="17" xfId="4" applyNumberFormat="1" applyFont="1" applyFill="1" applyBorder="1" applyAlignment="1">
      <alignment horizontal="center" vertical="center"/>
    </xf>
    <xf numFmtId="0" fontId="32" fillId="0" borderId="11" xfId="0" applyFont="1" applyBorder="1" applyAlignment="1">
      <alignment horizontal="center" vertical="center" wrapText="1"/>
    </xf>
    <xf numFmtId="0" fontId="32" fillId="0" borderId="11" xfId="0" applyFont="1" applyBorder="1" applyAlignment="1">
      <alignment horizontal="center" vertical="center"/>
    </xf>
    <xf numFmtId="0" fontId="32" fillId="0" borderId="0" xfId="0" applyFont="1" applyAlignment="1">
      <alignment horizontal="center" vertical="center"/>
    </xf>
    <xf numFmtId="0" fontId="32" fillId="0" borderId="14"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15" xfId="0" applyFont="1" applyBorder="1" applyAlignment="1">
      <alignment horizontal="center" vertical="center"/>
    </xf>
    <xf numFmtId="164" fontId="32" fillId="0" borderId="5" xfId="0" applyNumberFormat="1" applyFont="1" applyBorder="1" applyAlignment="1">
      <alignment horizontal="center" vertical="center"/>
    </xf>
    <xf numFmtId="164" fontId="32" fillId="0" borderId="6" xfId="0" applyNumberFormat="1" applyFont="1" applyBorder="1" applyAlignment="1">
      <alignment horizontal="center" vertical="center"/>
    </xf>
    <xf numFmtId="164" fontId="32" fillId="0" borderId="15" xfId="0" applyNumberFormat="1" applyFont="1" applyBorder="1" applyAlignment="1">
      <alignment horizontal="center" vertical="center"/>
    </xf>
    <xf numFmtId="164" fontId="32" fillId="0" borderId="16" xfId="0" applyNumberFormat="1" applyFont="1" applyBorder="1" applyAlignment="1">
      <alignment horizontal="center" vertical="center"/>
    </xf>
    <xf numFmtId="0" fontId="10" fillId="12" borderId="31" xfId="4" applyFont="1" applyFill="1" applyBorder="1" applyAlignment="1">
      <alignment horizontal="left" vertical="center" wrapText="1"/>
    </xf>
    <xf numFmtId="0" fontId="10" fillId="12" borderId="32" xfId="4" applyFont="1" applyFill="1" applyBorder="1" applyAlignment="1">
      <alignment horizontal="left" vertical="center" wrapText="1"/>
    </xf>
    <xf numFmtId="0" fontId="10" fillId="12" borderId="33" xfId="4" applyFont="1" applyFill="1" applyBorder="1" applyAlignment="1">
      <alignment horizontal="left" vertical="center" wrapText="1"/>
    </xf>
    <xf numFmtId="0" fontId="10" fillId="4" borderId="27" xfId="3" applyFont="1" applyFill="1" applyBorder="1" applyAlignment="1" applyProtection="1">
      <alignment vertical="center" wrapText="1"/>
    </xf>
    <xf numFmtId="0" fontId="10" fillId="4" borderId="29" xfId="3" applyFont="1" applyFill="1" applyBorder="1" applyAlignment="1" applyProtection="1">
      <alignment vertical="center" wrapText="1"/>
    </xf>
    <xf numFmtId="0" fontId="10" fillId="4" borderId="26" xfId="4" applyFont="1" applyFill="1" applyBorder="1" applyAlignment="1">
      <alignment horizontal="left" vertical="center" wrapText="1"/>
    </xf>
    <xf numFmtId="0" fontId="10" fillId="4" borderId="27" xfId="4" applyFont="1" applyFill="1" applyBorder="1" applyAlignment="1">
      <alignment horizontal="left" vertical="center" wrapText="1"/>
    </xf>
    <xf numFmtId="0" fontId="10" fillId="4" borderId="28" xfId="4" applyFont="1" applyFill="1" applyBorder="1" applyAlignment="1">
      <alignment horizontal="left" vertical="center" wrapText="1"/>
    </xf>
    <xf numFmtId="0" fontId="10" fillId="4" borderId="5" xfId="4" applyFont="1" applyFill="1" applyBorder="1" applyAlignment="1">
      <alignment horizontal="left" vertical="center" wrapText="1"/>
    </xf>
    <xf numFmtId="0" fontId="10" fillId="2" borderId="26" xfId="4" applyFont="1" applyFill="1" applyBorder="1" applyAlignment="1">
      <alignment horizontal="left" vertical="center"/>
    </xf>
    <xf numFmtId="0" fontId="10" fillId="2" borderId="27" xfId="4" applyFont="1" applyFill="1" applyBorder="1" applyAlignment="1">
      <alignment horizontal="left" vertical="center"/>
    </xf>
    <xf numFmtId="0" fontId="10" fillId="2" borderId="28" xfId="4" applyFont="1" applyFill="1" applyBorder="1" applyAlignment="1">
      <alignment horizontal="left" vertical="center"/>
    </xf>
    <xf numFmtId="0" fontId="10" fillId="4" borderId="9" xfId="3" applyFont="1" applyFill="1" applyBorder="1" applyAlignment="1" applyProtection="1">
      <alignment horizontal="left" vertical="center" wrapText="1"/>
    </xf>
    <xf numFmtId="0" fontId="10" fillId="4" borderId="32" xfId="4" applyFont="1" applyFill="1" applyBorder="1" applyAlignment="1">
      <alignment horizontal="left" vertical="center" wrapText="1"/>
    </xf>
    <xf numFmtId="0" fontId="10" fillId="4" borderId="33" xfId="4" applyFont="1" applyFill="1" applyBorder="1" applyAlignment="1">
      <alignment horizontal="left" vertical="center" wrapText="1"/>
    </xf>
    <xf numFmtId="167" fontId="10" fillId="10" borderId="5" xfId="1" applyNumberFormat="1" applyFont="1" applyFill="1" applyBorder="1" applyAlignment="1">
      <alignment horizontal="center" vertical="center"/>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2" xfId="0" applyFont="1" applyBorder="1" applyAlignment="1">
      <alignment horizontal="center" vertical="center"/>
    </xf>
    <xf numFmtId="0" fontId="43" fillId="0" borderId="5" xfId="0" applyFont="1" applyBorder="1" applyAlignment="1">
      <alignment horizontal="center"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15" xfId="0" applyFont="1" applyBorder="1" applyAlignment="1">
      <alignment horizontal="center" vertical="center"/>
    </xf>
    <xf numFmtId="164" fontId="43" fillId="0" borderId="5" xfId="0" applyNumberFormat="1" applyFont="1" applyBorder="1" applyAlignment="1">
      <alignment horizontal="center" vertical="center"/>
    </xf>
    <xf numFmtId="164" fontId="43" fillId="0" borderId="6" xfId="0" applyNumberFormat="1" applyFont="1" applyBorder="1" applyAlignment="1">
      <alignment horizontal="center" vertical="center"/>
    </xf>
    <xf numFmtId="164" fontId="43" fillId="0" borderId="15" xfId="0" applyNumberFormat="1" applyFont="1" applyBorder="1" applyAlignment="1">
      <alignment horizontal="center" vertical="center"/>
    </xf>
    <xf numFmtId="164" fontId="43" fillId="0" borderId="16" xfId="0" applyNumberFormat="1" applyFont="1" applyBorder="1" applyAlignment="1">
      <alignment horizontal="center" vertical="center"/>
    </xf>
    <xf numFmtId="0" fontId="9" fillId="6" borderId="3" xfId="4" applyFont="1" applyFill="1" applyBorder="1" applyAlignment="1">
      <alignment horizontal="center" vertical="center"/>
    </xf>
    <xf numFmtId="0" fontId="9" fillId="6" borderId="6" xfId="4" applyFont="1" applyFill="1" applyBorder="1" applyAlignment="1">
      <alignment horizontal="center" vertical="center"/>
    </xf>
    <xf numFmtId="41" fontId="10" fillId="10" borderId="15" xfId="1" applyFont="1" applyFill="1" applyBorder="1" applyAlignment="1">
      <alignment horizontal="center" vertical="center"/>
    </xf>
    <xf numFmtId="0" fontId="9" fillId="3" borderId="4" xfId="4" applyFont="1" applyFill="1" applyBorder="1" applyAlignment="1">
      <alignment horizontal="center" vertical="center" wrapText="1"/>
    </xf>
    <xf numFmtId="0" fontId="9" fillId="3" borderId="58" xfId="4" applyFont="1" applyFill="1" applyBorder="1" applyAlignment="1">
      <alignment horizontal="center" vertical="center" wrapText="1"/>
    </xf>
    <xf numFmtId="0" fontId="4" fillId="4" borderId="26" xfId="3" applyFill="1" applyBorder="1" applyAlignment="1" applyProtection="1">
      <alignment horizontal="left" vertical="center" wrapText="1"/>
    </xf>
    <xf numFmtId="0" fontId="4" fillId="4" borderId="27" xfId="3" applyFill="1" applyBorder="1" applyAlignment="1" applyProtection="1">
      <alignment horizontal="left" vertical="center" wrapText="1"/>
    </xf>
    <xf numFmtId="0" fontId="4" fillId="4" borderId="28" xfId="3" applyFill="1" applyBorder="1" applyAlignment="1" applyProtection="1">
      <alignment horizontal="left" vertical="center" wrapText="1"/>
    </xf>
    <xf numFmtId="41" fontId="63" fillId="10" borderId="7" xfId="1" applyFont="1" applyFill="1" applyBorder="1" applyAlignment="1">
      <alignment horizontal="center" vertical="center"/>
    </xf>
    <xf numFmtId="41" fontId="63" fillId="10" borderId="62" xfId="1" applyFont="1" applyFill="1" applyBorder="1" applyAlignment="1">
      <alignment horizontal="center" vertical="center"/>
    </xf>
    <xf numFmtId="41" fontId="63" fillId="10" borderId="63" xfId="1" applyFont="1" applyFill="1" applyBorder="1" applyAlignment="1">
      <alignment horizontal="center" vertical="center"/>
    </xf>
    <xf numFmtId="41" fontId="63" fillId="0" borderId="5" xfId="1" applyFont="1" applyFill="1" applyBorder="1" applyAlignment="1">
      <alignment horizontal="center" vertical="center"/>
    </xf>
    <xf numFmtId="41" fontId="63" fillId="0" borderId="15" xfId="1" applyFont="1" applyFill="1" applyBorder="1" applyAlignment="1">
      <alignment horizontal="center" vertical="center"/>
    </xf>
    <xf numFmtId="166" fontId="63" fillId="10" borderId="70" xfId="1" applyNumberFormat="1" applyFont="1" applyFill="1" applyBorder="1" applyAlignment="1">
      <alignment horizontal="center" vertical="center"/>
    </xf>
    <xf numFmtId="0" fontId="28" fillId="4" borderId="68" xfId="4" applyFont="1" applyFill="1" applyBorder="1" applyAlignment="1">
      <alignment horizontal="justify" vertical="center" wrapText="1"/>
    </xf>
    <xf numFmtId="0" fontId="28" fillId="4" borderId="27" xfId="4" applyFont="1" applyFill="1" applyBorder="1" applyAlignment="1">
      <alignment horizontal="justify" vertical="center" wrapText="1"/>
    </xf>
    <xf numFmtId="0" fontId="28" fillId="4" borderId="29" xfId="4" applyFont="1" applyFill="1" applyBorder="1" applyAlignment="1">
      <alignment horizontal="justify" vertical="center" wrapText="1"/>
    </xf>
    <xf numFmtId="0" fontId="7" fillId="4" borderId="69" xfId="4" applyFill="1" applyBorder="1" applyAlignment="1">
      <alignment vertical="center" wrapText="1"/>
    </xf>
    <xf numFmtId="0" fontId="27" fillId="4" borderId="26" xfId="3" applyFont="1" applyFill="1" applyBorder="1" applyAlignment="1" applyProtection="1">
      <alignment horizontal="justify" vertical="center" wrapText="1"/>
    </xf>
    <xf numFmtId="0" fontId="27" fillId="4" borderId="27" xfId="3" applyFont="1" applyFill="1" applyBorder="1" applyAlignment="1" applyProtection="1">
      <alignment horizontal="justify" vertical="center" wrapText="1"/>
    </xf>
    <xf numFmtId="165" fontId="10" fillId="10" borderId="70" xfId="1" applyNumberFormat="1" applyFont="1" applyFill="1" applyBorder="1" applyAlignment="1">
      <alignment horizontal="center" vertical="center"/>
    </xf>
    <xf numFmtId="165" fontId="10" fillId="10" borderId="53" xfId="1" applyNumberFormat="1" applyFont="1" applyFill="1" applyBorder="1" applyAlignment="1">
      <alignment horizontal="center" vertical="center"/>
    </xf>
    <xf numFmtId="165" fontId="10" fillId="10" borderId="54" xfId="1" applyNumberFormat="1" applyFont="1" applyFill="1" applyBorder="1" applyAlignment="1">
      <alignment horizontal="center" vertical="center"/>
    </xf>
    <xf numFmtId="0" fontId="7" fillId="4" borderId="2" xfId="3" applyFont="1" applyFill="1" applyBorder="1" applyAlignment="1" applyProtection="1">
      <alignment horizontal="left" vertical="center" wrapText="1"/>
    </xf>
    <xf numFmtId="0" fontId="7" fillId="4" borderId="3" xfId="3" applyFont="1" applyFill="1" applyBorder="1" applyAlignment="1" applyProtection="1">
      <alignment horizontal="left" vertical="center" wrapText="1"/>
    </xf>
    <xf numFmtId="0" fontId="9" fillId="6" borderId="1" xfId="4" applyFont="1" applyFill="1" applyBorder="1" applyAlignment="1">
      <alignment horizontal="center" vertical="center"/>
    </xf>
    <xf numFmtId="0" fontId="7" fillId="10" borderId="5" xfId="3" applyFont="1" applyFill="1" applyBorder="1" applyAlignment="1" applyProtection="1">
      <alignment horizontal="justify" vertical="center" wrapText="1"/>
    </xf>
    <xf numFmtId="0" fontId="7" fillId="10" borderId="26" xfId="3" applyFont="1" applyFill="1" applyBorder="1" applyAlignment="1" applyProtection="1">
      <alignment vertical="center" wrapText="1"/>
    </xf>
    <xf numFmtId="0" fontId="7" fillId="10" borderId="27" xfId="3" applyFont="1" applyFill="1" applyBorder="1" applyAlignment="1" applyProtection="1">
      <alignment vertical="center" wrapText="1"/>
    </xf>
    <xf numFmtId="0" fontId="7" fillId="10" borderId="29" xfId="3" applyFont="1" applyFill="1" applyBorder="1" applyAlignment="1" applyProtection="1">
      <alignment vertical="center" wrapText="1"/>
    </xf>
    <xf numFmtId="0" fontId="7" fillId="4" borderId="26" xfId="4" applyFill="1" applyBorder="1" applyAlignment="1">
      <alignment horizontal="justify" vertical="center" wrapText="1"/>
    </xf>
    <xf numFmtId="0" fontId="7" fillId="4" borderId="27" xfId="4" applyFill="1" applyBorder="1" applyAlignment="1">
      <alignment horizontal="justify" vertical="center" wrapText="1"/>
    </xf>
    <xf numFmtId="0" fontId="7" fillId="4" borderId="28" xfId="4" applyFill="1" applyBorder="1" applyAlignment="1">
      <alignment horizontal="justify" vertical="center" wrapText="1"/>
    </xf>
    <xf numFmtId="41" fontId="10" fillId="10" borderId="21" xfId="1" applyFont="1" applyFill="1" applyBorder="1" applyAlignment="1">
      <alignment horizontal="center" vertical="center"/>
    </xf>
    <xf numFmtId="0" fontId="7" fillId="4" borderId="73" xfId="4" applyFill="1" applyBorder="1" applyAlignment="1">
      <alignment horizontal="left" vertical="center" wrapText="1"/>
    </xf>
    <xf numFmtId="0" fontId="7" fillId="4" borderId="0" xfId="4" applyFill="1" applyAlignment="1">
      <alignment horizontal="left" vertical="center" wrapText="1"/>
    </xf>
    <xf numFmtId="0" fontId="7" fillId="4" borderId="26" xfId="3" applyFont="1" applyFill="1" applyBorder="1" applyAlignment="1" applyProtection="1">
      <alignment horizontal="justify" vertical="center" wrapText="1"/>
    </xf>
    <xf numFmtId="0" fontId="7" fillId="4" borderId="27" xfId="3" applyFont="1" applyFill="1" applyBorder="1" applyAlignment="1" applyProtection="1">
      <alignment horizontal="justify" vertical="center" wrapText="1"/>
    </xf>
    <xf numFmtId="0" fontId="7" fillId="4" borderId="28" xfId="3" applyFont="1" applyFill="1" applyBorder="1" applyAlignment="1" applyProtection="1">
      <alignment horizontal="justify" vertical="center" wrapText="1"/>
    </xf>
    <xf numFmtId="167" fontId="63" fillId="10" borderId="53" xfId="1" applyNumberFormat="1" applyFont="1" applyFill="1" applyBorder="1" applyAlignment="1">
      <alignment horizontal="center" vertical="center"/>
    </xf>
    <xf numFmtId="167" fontId="63" fillId="10" borderId="54" xfId="1" applyNumberFormat="1" applyFont="1" applyFill="1" applyBorder="1" applyAlignment="1">
      <alignment horizontal="center" vertical="center"/>
    </xf>
    <xf numFmtId="0" fontId="51" fillId="4" borderId="9" xfId="3" applyFont="1" applyFill="1" applyBorder="1" applyAlignment="1" applyProtection="1">
      <alignment horizontal="left" vertical="center" wrapText="1"/>
    </xf>
    <xf numFmtId="0" fontId="50" fillId="4" borderId="31" xfId="4" applyFont="1" applyFill="1" applyBorder="1" applyAlignment="1">
      <alignment horizontal="left" vertical="center" wrapText="1"/>
    </xf>
    <xf numFmtId="0" fontId="50" fillId="4" borderId="32" xfId="4" applyFont="1" applyFill="1" applyBorder="1" applyAlignment="1">
      <alignment horizontal="left" vertical="center" wrapText="1"/>
    </xf>
    <xf numFmtId="0" fontId="50" fillId="4" borderId="33" xfId="4" applyFont="1" applyFill="1" applyBorder="1" applyAlignment="1">
      <alignment horizontal="left" vertical="center" wrapText="1"/>
    </xf>
    <xf numFmtId="0" fontId="50" fillId="4" borderId="26" xfId="3" applyFont="1" applyFill="1" applyBorder="1" applyAlignment="1" applyProtection="1">
      <alignment vertical="center" wrapText="1"/>
    </xf>
    <xf numFmtId="0" fontId="50" fillId="4" borderId="27" xfId="3" applyFont="1" applyFill="1" applyBorder="1" applyAlignment="1" applyProtection="1">
      <alignment vertical="center" wrapText="1"/>
    </xf>
    <xf numFmtId="0" fontId="50" fillId="4" borderId="29" xfId="3" applyFont="1" applyFill="1" applyBorder="1" applyAlignment="1" applyProtection="1">
      <alignment vertical="center" wrapText="1"/>
    </xf>
    <xf numFmtId="41" fontId="10" fillId="10" borderId="70" xfId="1" applyFont="1" applyFill="1" applyBorder="1" applyAlignment="1">
      <alignment horizontal="center" vertical="center"/>
    </xf>
  </cellXfs>
  <cellStyles count="7">
    <cellStyle name="Hipervínculo" xfId="3" builtinId="8"/>
    <cellStyle name="Hipervínculo 2" xfId="5" xr:uid="{00000000-0005-0000-0000-000001000000}"/>
    <cellStyle name="Hipervínculo 3" xfId="6" xr:uid="{00000000-0005-0000-0000-000002000000}"/>
    <cellStyle name="Millares [0]" xfId="1" builtinId="6"/>
    <cellStyle name="Normal" xfId="0" builtinId="0"/>
    <cellStyle name="Normal 7" xfId="4" xr:uid="{00000000-0005-0000-0000-000005000000}"/>
    <cellStyle name="Porcentaje" xfId="2" builtinId="5"/>
  </cellStyles>
  <dxfs count="0"/>
  <tableStyles count="0" defaultTableStyle="TableStyleMedium2" defaultPivotStyle="PivotStyleLight16"/>
  <colors>
    <mruColors>
      <color rgb="FF375623"/>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9.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1.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2.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3.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4.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5.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6.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7.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'PI1'!$C$20</c:f>
              <c:strCache>
                <c:ptCount val="1"/>
                <c:pt idx="0">
                  <c:v>Meta final</c:v>
                </c:pt>
              </c:strCache>
            </c:strRef>
          </c:tx>
          <c:spPr>
            <a:solidFill>
              <a:schemeClr val="accent1"/>
            </a:solidFill>
            <a:ln>
              <a:noFill/>
            </a:ln>
            <a:effectLst/>
          </c:spPr>
          <c:invertIfNegative val="0"/>
          <c:val>
            <c:numRef>
              <c:f>'PI1'!$C$21:$C$24</c:f>
              <c:numCache>
                <c:formatCode>_-* #,##0.0_-;\-* #,##0.0_-;_-* "-"_-;_-@_-</c:formatCode>
                <c:ptCount val="4"/>
                <c:pt idx="0">
                  <c:v>85</c:v>
                </c:pt>
              </c:numCache>
            </c:numRef>
          </c:val>
          <c:extLst>
            <c:ext xmlns:c16="http://schemas.microsoft.com/office/drawing/2014/chart" uri="{C3380CC4-5D6E-409C-BE32-E72D297353CC}">
              <c16:uniqueId val="{00000000-8E5C-4E73-AD15-5687FEB811E8}"/>
            </c:ext>
          </c:extLst>
        </c:ser>
        <c:ser>
          <c:idx val="1"/>
          <c:order val="1"/>
          <c:tx>
            <c:strRef>
              <c:f>'PI1'!$D$20</c:f>
              <c:strCache>
                <c:ptCount val="1"/>
                <c:pt idx="0">
                  <c:v>Meta periodo</c:v>
                </c:pt>
              </c:strCache>
            </c:strRef>
          </c:tx>
          <c:spPr>
            <a:solidFill>
              <a:schemeClr val="accent2"/>
            </a:solidFill>
            <a:ln>
              <a:noFill/>
            </a:ln>
            <a:effectLst/>
          </c:spPr>
          <c:invertIfNegative val="0"/>
          <c:val>
            <c:numRef>
              <c:f>'PI1'!$D$21:$D$24</c:f>
              <c:numCache>
                <c:formatCode>_-* #,##0.0000_-;\-* #,##0.0000_-;_-* "-"_-;_-@_-</c:formatCode>
                <c:ptCount val="4"/>
                <c:pt idx="3" formatCode="_-* #,##0.0_-;\-* #,##0.0_-;_-* &quot;-&quot;_-;_-@_-">
                  <c:v>85</c:v>
                </c:pt>
              </c:numCache>
            </c:numRef>
          </c:val>
          <c:extLst>
            <c:ext xmlns:c16="http://schemas.microsoft.com/office/drawing/2014/chart" uri="{C3380CC4-5D6E-409C-BE32-E72D297353CC}">
              <c16:uniqueId val="{00000001-8E5C-4E73-AD15-5687FEB811E8}"/>
            </c:ext>
          </c:extLst>
        </c:ser>
        <c:ser>
          <c:idx val="2"/>
          <c:order val="2"/>
          <c:tx>
            <c:strRef>
              <c:f>'PI1'!$H$19</c:f>
              <c:strCache>
                <c:ptCount val="1"/>
                <c:pt idx="0">
                  <c:v>Resultados</c:v>
                </c:pt>
              </c:strCache>
            </c:strRef>
          </c:tx>
          <c:spPr>
            <a:solidFill>
              <a:schemeClr val="accent3"/>
            </a:solidFill>
            <a:ln>
              <a:noFill/>
            </a:ln>
            <a:effectLst/>
          </c:spPr>
          <c:invertIfNegative val="0"/>
          <c:val>
            <c:numRef>
              <c:f>'PI1'!$H$21:$H$24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8E5C-4E73-AD15-5687FEB811E8}"/>
            </c:ext>
          </c:extLst>
        </c:ser>
        <c:dLbls>
          <c:showLegendKey val="0"/>
          <c:showVal val="0"/>
          <c:showCatName val="0"/>
          <c:showSerName val="0"/>
          <c:showPercent val="0"/>
          <c:showBubbleSize val="0"/>
        </c:dLbls>
        <c:gapWidth val="61"/>
        <c:overlap val="3"/>
        <c:axId val="509992448"/>
        <c:axId val="509992840"/>
      </c:barChart>
      <c:catAx>
        <c:axId val="509992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2840"/>
        <c:crosses val="autoZero"/>
        <c:auto val="1"/>
        <c:lblAlgn val="ctr"/>
        <c:lblOffset val="100"/>
        <c:noMultiLvlLbl val="0"/>
      </c:catAx>
      <c:valAx>
        <c:axId val="5099928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2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'Inv1'!$C$24</c:f>
              <c:strCache>
                <c:ptCount val="1"/>
                <c:pt idx="0">
                  <c:v>Meta final</c:v>
                </c:pt>
              </c:strCache>
            </c:strRef>
          </c:tx>
          <c:spPr>
            <a:solidFill>
              <a:schemeClr val="accent1"/>
            </a:solidFill>
            <a:ln>
              <a:noFill/>
            </a:ln>
            <a:effectLst/>
          </c:spPr>
          <c:invertIfNegative val="0"/>
          <c:val>
            <c:numRef>
              <c:f>'Inv1'!$C$25:$C$28</c:f>
              <c:numCache>
                <c:formatCode>_(* #,##0_);_(* \(#,##0\);_(* "-"_);_(@_)</c:formatCode>
                <c:ptCount val="4"/>
                <c:pt idx="0">
                  <c:v>385</c:v>
                </c:pt>
              </c:numCache>
            </c:numRef>
          </c:val>
          <c:extLst>
            <c:ext xmlns:c16="http://schemas.microsoft.com/office/drawing/2014/chart" uri="{C3380CC4-5D6E-409C-BE32-E72D297353CC}">
              <c16:uniqueId val="{00000000-2FA6-465D-AAD0-BF38499678D1}"/>
            </c:ext>
          </c:extLst>
        </c:ser>
        <c:ser>
          <c:idx val="1"/>
          <c:order val="1"/>
          <c:tx>
            <c:strRef>
              <c:f>'Inv1'!$D$24</c:f>
              <c:strCache>
                <c:ptCount val="1"/>
                <c:pt idx="0">
                  <c:v>Meta periodo</c:v>
                </c:pt>
              </c:strCache>
            </c:strRef>
          </c:tx>
          <c:spPr>
            <a:solidFill>
              <a:schemeClr val="accent2"/>
            </a:solidFill>
            <a:ln>
              <a:noFill/>
            </a:ln>
            <a:effectLst/>
          </c:spPr>
          <c:invertIfNegative val="0"/>
          <c:val>
            <c:numRef>
              <c:f>'Inv1'!$D$25:$D$28</c:f>
              <c:numCache>
                <c:formatCode>_(* #,##0_);_(* \(#,##0\);_(* "-"_);_(@_)</c:formatCode>
                <c:ptCount val="4"/>
                <c:pt idx="0">
                  <c:v>40</c:v>
                </c:pt>
                <c:pt idx="1">
                  <c:v>73</c:v>
                </c:pt>
                <c:pt idx="2">
                  <c:v>121</c:v>
                </c:pt>
                <c:pt idx="3">
                  <c:v>151</c:v>
                </c:pt>
              </c:numCache>
            </c:numRef>
          </c:val>
          <c:extLst>
            <c:ext xmlns:c16="http://schemas.microsoft.com/office/drawing/2014/chart" uri="{C3380CC4-5D6E-409C-BE32-E72D297353CC}">
              <c16:uniqueId val="{00000001-2FA6-465D-AAD0-BF38499678D1}"/>
            </c:ext>
          </c:extLst>
        </c:ser>
        <c:ser>
          <c:idx val="2"/>
          <c:order val="2"/>
          <c:tx>
            <c:strRef>
              <c:f>'Inv1'!$H$23</c:f>
              <c:strCache>
                <c:ptCount val="1"/>
                <c:pt idx="0">
                  <c:v>Resultados</c:v>
                </c:pt>
              </c:strCache>
            </c:strRef>
          </c:tx>
          <c:spPr>
            <a:solidFill>
              <a:schemeClr val="accent3"/>
            </a:solidFill>
            <a:ln>
              <a:noFill/>
            </a:ln>
            <a:effectLst/>
          </c:spPr>
          <c:invertIfNegative val="0"/>
          <c:val>
            <c:numRef>
              <c:f>'Inv1'!$H$25:$H$28</c:f>
              <c:numCache>
                <c:formatCode>_(* #,##0_);_(* \(#,##0\);_(* "-"_);_(@_)</c:formatCode>
                <c:ptCount val="4"/>
              </c:numCache>
            </c:numRef>
          </c:val>
          <c:extLst>
            <c:ext xmlns:c16="http://schemas.microsoft.com/office/drawing/2014/chart" uri="{C3380CC4-5D6E-409C-BE32-E72D297353CC}">
              <c16:uniqueId val="{00000002-2FA6-465D-AAD0-BF38499678D1}"/>
            </c:ext>
          </c:extLst>
        </c:ser>
        <c:dLbls>
          <c:showLegendKey val="0"/>
          <c:showVal val="0"/>
          <c:showCatName val="0"/>
          <c:showSerName val="0"/>
          <c:showPercent val="0"/>
          <c:showBubbleSize val="0"/>
        </c:dLbls>
        <c:gapWidth val="61"/>
        <c:overlap val="3"/>
        <c:axId val="510006560"/>
        <c:axId val="510006952"/>
      </c:barChart>
      <c:catAx>
        <c:axId val="51000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6952"/>
        <c:crosses val="autoZero"/>
        <c:auto val="1"/>
        <c:lblAlgn val="ctr"/>
        <c:lblOffset val="100"/>
        <c:noMultiLvlLbl val="0"/>
      </c:catAx>
      <c:valAx>
        <c:axId val="5100069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6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'Inv2'!$C$24</c:f>
              <c:strCache>
                <c:ptCount val="1"/>
                <c:pt idx="0">
                  <c:v>Meta final</c:v>
                </c:pt>
              </c:strCache>
            </c:strRef>
          </c:tx>
          <c:spPr>
            <a:solidFill>
              <a:schemeClr val="accent1"/>
            </a:solidFill>
            <a:ln>
              <a:noFill/>
            </a:ln>
            <a:effectLst/>
          </c:spPr>
          <c:invertIfNegative val="0"/>
          <c:val>
            <c:numRef>
              <c:f>'Inv2'!$C$25:$C$28</c:f>
              <c:numCache>
                <c:formatCode>_(* #,##0_);_(* \(#,##0\);_(* "-"_);_(@_)</c:formatCode>
                <c:ptCount val="4"/>
                <c:pt idx="0">
                  <c:v>223</c:v>
                </c:pt>
              </c:numCache>
            </c:numRef>
          </c:val>
          <c:extLst>
            <c:ext xmlns:c16="http://schemas.microsoft.com/office/drawing/2014/chart" uri="{C3380CC4-5D6E-409C-BE32-E72D297353CC}">
              <c16:uniqueId val="{00000000-C682-4DD5-B429-0914CA9B7D00}"/>
            </c:ext>
          </c:extLst>
        </c:ser>
        <c:ser>
          <c:idx val="1"/>
          <c:order val="1"/>
          <c:tx>
            <c:strRef>
              <c:f>'Inv2'!$D$24</c:f>
              <c:strCache>
                <c:ptCount val="1"/>
                <c:pt idx="0">
                  <c:v>Meta periodo</c:v>
                </c:pt>
              </c:strCache>
            </c:strRef>
          </c:tx>
          <c:spPr>
            <a:solidFill>
              <a:schemeClr val="accent2"/>
            </a:solidFill>
            <a:ln>
              <a:noFill/>
            </a:ln>
            <a:effectLst/>
          </c:spPr>
          <c:invertIfNegative val="0"/>
          <c:val>
            <c:numRef>
              <c:f>'Inv2'!$D$25:$D$28</c:f>
              <c:numCache>
                <c:formatCode>_(* #,##0_);_(* \(#,##0\);_(* "-"_);_(@_)</c:formatCode>
                <c:ptCount val="4"/>
                <c:pt idx="0">
                  <c:v>20</c:v>
                </c:pt>
                <c:pt idx="1">
                  <c:v>41</c:v>
                </c:pt>
                <c:pt idx="2">
                  <c:v>61</c:v>
                </c:pt>
                <c:pt idx="3">
                  <c:v>101</c:v>
                </c:pt>
              </c:numCache>
            </c:numRef>
          </c:val>
          <c:extLst>
            <c:ext xmlns:c16="http://schemas.microsoft.com/office/drawing/2014/chart" uri="{C3380CC4-5D6E-409C-BE32-E72D297353CC}">
              <c16:uniqueId val="{00000001-C682-4DD5-B429-0914CA9B7D00}"/>
            </c:ext>
          </c:extLst>
        </c:ser>
        <c:ser>
          <c:idx val="2"/>
          <c:order val="2"/>
          <c:tx>
            <c:strRef>
              <c:f>'Inv2'!$H$23</c:f>
              <c:strCache>
                <c:ptCount val="1"/>
                <c:pt idx="0">
                  <c:v>Resultados</c:v>
                </c:pt>
              </c:strCache>
            </c:strRef>
          </c:tx>
          <c:spPr>
            <a:solidFill>
              <a:schemeClr val="accent3"/>
            </a:solidFill>
            <a:ln>
              <a:noFill/>
            </a:ln>
            <a:effectLst/>
          </c:spPr>
          <c:invertIfNegative val="0"/>
          <c:val>
            <c:numRef>
              <c:f>'Inv2'!$H$25:$H$28</c:f>
              <c:numCache>
                <c:formatCode>_(* #,##0_);_(* \(#,##0\);_(* "-"_);_(@_)</c:formatCode>
                <c:ptCount val="4"/>
              </c:numCache>
            </c:numRef>
          </c:val>
          <c:extLst>
            <c:ext xmlns:c16="http://schemas.microsoft.com/office/drawing/2014/chart" uri="{C3380CC4-5D6E-409C-BE32-E72D297353CC}">
              <c16:uniqueId val="{00000002-C682-4DD5-B429-0914CA9B7D00}"/>
            </c:ext>
          </c:extLst>
        </c:ser>
        <c:dLbls>
          <c:showLegendKey val="0"/>
          <c:showVal val="0"/>
          <c:showCatName val="0"/>
          <c:showSerName val="0"/>
          <c:showPercent val="0"/>
          <c:showBubbleSize val="0"/>
        </c:dLbls>
        <c:gapWidth val="61"/>
        <c:overlap val="3"/>
        <c:axId val="510007344"/>
        <c:axId val="510007736"/>
      </c:barChart>
      <c:catAx>
        <c:axId val="51000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10007736"/>
        <c:crosses val="autoZero"/>
        <c:auto val="1"/>
        <c:lblAlgn val="ctr"/>
        <c:lblOffset val="100"/>
        <c:noMultiLvlLbl val="0"/>
      </c:catAx>
      <c:valAx>
        <c:axId val="510007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1000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lang="en-US"/>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'Inv3'!$C$24</c:f>
              <c:strCache>
                <c:ptCount val="1"/>
                <c:pt idx="0">
                  <c:v>Meta final</c:v>
                </c:pt>
              </c:strCache>
            </c:strRef>
          </c:tx>
          <c:spPr>
            <a:solidFill>
              <a:schemeClr val="accent1"/>
            </a:solidFill>
            <a:ln>
              <a:noFill/>
            </a:ln>
            <a:effectLst/>
          </c:spPr>
          <c:invertIfNegative val="0"/>
          <c:val>
            <c:numRef>
              <c:f>'Inv3'!$C$25:$C$28</c:f>
              <c:numCache>
                <c:formatCode>_-* #,##0.00_-;\-* #,##0.00_-;_-* "-"_-;_-@_-</c:formatCode>
                <c:ptCount val="4"/>
                <c:pt idx="0">
                  <c:v>0</c:v>
                </c:pt>
              </c:numCache>
            </c:numRef>
          </c:val>
          <c:extLst>
            <c:ext xmlns:c16="http://schemas.microsoft.com/office/drawing/2014/chart" uri="{C3380CC4-5D6E-409C-BE32-E72D297353CC}">
              <c16:uniqueId val="{00000000-B5FD-42DD-8A11-F2BAE191EBD3}"/>
            </c:ext>
          </c:extLst>
        </c:ser>
        <c:ser>
          <c:idx val="1"/>
          <c:order val="1"/>
          <c:tx>
            <c:strRef>
              <c:f>'Inv3'!$D$24</c:f>
              <c:strCache>
                <c:ptCount val="1"/>
                <c:pt idx="0">
                  <c:v>Meta periodo</c:v>
                </c:pt>
              </c:strCache>
            </c:strRef>
          </c:tx>
          <c:spPr>
            <a:solidFill>
              <a:schemeClr val="accent2"/>
            </a:solidFill>
            <a:ln>
              <a:noFill/>
            </a:ln>
            <a:effectLst/>
          </c:spPr>
          <c:invertIfNegative val="0"/>
          <c:val>
            <c:numRef>
              <c:f>'Inv3'!$D$25:$D$28</c:f>
              <c:numCache>
                <c:formatCode>0.0</c:formatCode>
                <c:ptCount val="4"/>
                <c:pt idx="1">
                  <c:v>0</c:v>
                </c:pt>
              </c:numCache>
            </c:numRef>
          </c:val>
          <c:extLst>
            <c:ext xmlns:c16="http://schemas.microsoft.com/office/drawing/2014/chart" uri="{C3380CC4-5D6E-409C-BE32-E72D297353CC}">
              <c16:uniqueId val="{00000001-B5FD-42DD-8A11-F2BAE191EBD3}"/>
            </c:ext>
          </c:extLst>
        </c:ser>
        <c:ser>
          <c:idx val="2"/>
          <c:order val="2"/>
          <c:tx>
            <c:strRef>
              <c:f>'Inv3'!$H$23</c:f>
              <c:strCache>
                <c:ptCount val="1"/>
                <c:pt idx="0">
                  <c:v>Resultados</c:v>
                </c:pt>
              </c:strCache>
            </c:strRef>
          </c:tx>
          <c:spPr>
            <a:solidFill>
              <a:schemeClr val="accent3"/>
            </a:solidFill>
            <a:ln>
              <a:noFill/>
            </a:ln>
            <a:effectLst/>
          </c:spPr>
          <c:invertIfNegative val="0"/>
          <c:val>
            <c:numRef>
              <c:f>'Inv3'!$H$25:$H$28</c:f>
              <c:numCache>
                <c:formatCode>0.0</c:formatCode>
                <c:ptCount val="4"/>
              </c:numCache>
            </c:numRef>
          </c:val>
          <c:extLst>
            <c:ext xmlns:c16="http://schemas.microsoft.com/office/drawing/2014/chart" uri="{C3380CC4-5D6E-409C-BE32-E72D297353CC}">
              <c16:uniqueId val="{00000002-B5FD-42DD-8A11-F2BAE191EBD3}"/>
            </c:ext>
          </c:extLst>
        </c:ser>
        <c:dLbls>
          <c:showLegendKey val="0"/>
          <c:showVal val="0"/>
          <c:showCatName val="0"/>
          <c:showSerName val="0"/>
          <c:showPercent val="0"/>
          <c:showBubbleSize val="0"/>
        </c:dLbls>
        <c:gapWidth val="61"/>
        <c:overlap val="3"/>
        <c:axId val="510004992"/>
        <c:axId val="510005384"/>
      </c:barChart>
      <c:catAx>
        <c:axId val="51000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5384"/>
        <c:crosses val="autoZero"/>
        <c:auto val="1"/>
        <c:lblAlgn val="ctr"/>
        <c:lblOffset val="100"/>
        <c:noMultiLvlLbl val="0"/>
      </c:catAx>
      <c:valAx>
        <c:axId val="510005384"/>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'Inv4'!$C$24</c:f>
              <c:strCache>
                <c:ptCount val="1"/>
                <c:pt idx="0">
                  <c:v>Meta final</c:v>
                </c:pt>
              </c:strCache>
            </c:strRef>
          </c:tx>
          <c:spPr>
            <a:solidFill>
              <a:schemeClr val="accent1"/>
            </a:solidFill>
            <a:ln>
              <a:noFill/>
            </a:ln>
            <a:effectLst/>
          </c:spPr>
          <c:invertIfNegative val="0"/>
          <c:val>
            <c:numRef>
              <c:f>'Inv4'!$C$25:$C$28</c:f>
              <c:numCache>
                <c:formatCode>0%</c:formatCode>
                <c:ptCount val="4"/>
                <c:pt idx="0">
                  <c:v>0.77</c:v>
                </c:pt>
              </c:numCache>
            </c:numRef>
          </c:val>
          <c:extLst>
            <c:ext xmlns:c16="http://schemas.microsoft.com/office/drawing/2014/chart" uri="{C3380CC4-5D6E-409C-BE32-E72D297353CC}">
              <c16:uniqueId val="{00000000-EB0D-4A10-B812-06E04DB637A6}"/>
            </c:ext>
          </c:extLst>
        </c:ser>
        <c:ser>
          <c:idx val="1"/>
          <c:order val="1"/>
          <c:tx>
            <c:strRef>
              <c:f>'Inv4'!$D$24</c:f>
              <c:strCache>
                <c:ptCount val="1"/>
                <c:pt idx="0">
                  <c:v>Meta periodo</c:v>
                </c:pt>
              </c:strCache>
            </c:strRef>
          </c:tx>
          <c:spPr>
            <a:solidFill>
              <a:schemeClr val="accent2"/>
            </a:solidFill>
            <a:ln>
              <a:noFill/>
            </a:ln>
            <a:effectLst/>
          </c:spPr>
          <c:invertIfNegative val="0"/>
          <c:val>
            <c:numRef>
              <c:f>'Inv4'!$D$25:$D$28</c:f>
              <c:numCache>
                <c:formatCode>0%</c:formatCode>
                <c:ptCount val="4"/>
                <c:pt idx="1">
                  <c:v>0.7</c:v>
                </c:pt>
                <c:pt idx="3">
                  <c:v>0.77</c:v>
                </c:pt>
              </c:numCache>
            </c:numRef>
          </c:val>
          <c:extLst>
            <c:ext xmlns:c16="http://schemas.microsoft.com/office/drawing/2014/chart" uri="{C3380CC4-5D6E-409C-BE32-E72D297353CC}">
              <c16:uniqueId val="{00000001-EB0D-4A10-B812-06E04DB637A6}"/>
            </c:ext>
          </c:extLst>
        </c:ser>
        <c:ser>
          <c:idx val="2"/>
          <c:order val="2"/>
          <c:tx>
            <c:strRef>
              <c:f>'Inv4'!$H$23</c:f>
              <c:strCache>
                <c:ptCount val="1"/>
                <c:pt idx="0">
                  <c:v>Resultados</c:v>
                </c:pt>
              </c:strCache>
            </c:strRef>
          </c:tx>
          <c:spPr>
            <a:solidFill>
              <a:schemeClr val="accent3"/>
            </a:solidFill>
            <a:ln>
              <a:noFill/>
            </a:ln>
            <a:effectLst/>
          </c:spPr>
          <c:invertIfNegative val="0"/>
          <c:val>
            <c:numRef>
              <c:f>'Inv4'!$H$25:$H$28</c:f>
              <c:numCache>
                <c:formatCode>0%</c:formatCode>
                <c:ptCount val="4"/>
              </c:numCache>
            </c:numRef>
          </c:val>
          <c:extLst>
            <c:ext xmlns:c16="http://schemas.microsoft.com/office/drawing/2014/chart" uri="{C3380CC4-5D6E-409C-BE32-E72D297353CC}">
              <c16:uniqueId val="{00000002-EB0D-4A10-B812-06E04DB637A6}"/>
            </c:ext>
          </c:extLst>
        </c:ser>
        <c:dLbls>
          <c:showLegendKey val="0"/>
          <c:showVal val="0"/>
          <c:showCatName val="0"/>
          <c:showSerName val="0"/>
          <c:showPercent val="0"/>
          <c:showBubbleSize val="0"/>
        </c:dLbls>
        <c:gapWidth val="61"/>
        <c:overlap val="3"/>
        <c:axId val="569155160"/>
        <c:axId val="569153984"/>
      </c:barChart>
      <c:catAx>
        <c:axId val="56915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3984"/>
        <c:crosses val="autoZero"/>
        <c:auto val="1"/>
        <c:lblAlgn val="ctr"/>
        <c:lblOffset val="100"/>
        <c:noMultiLvlLbl val="0"/>
      </c:catAx>
      <c:valAx>
        <c:axId val="56915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'Inv5'!$C$24</c:f>
              <c:strCache>
                <c:ptCount val="1"/>
                <c:pt idx="0">
                  <c:v>Meta final</c:v>
                </c:pt>
              </c:strCache>
            </c:strRef>
          </c:tx>
          <c:spPr>
            <a:solidFill>
              <a:schemeClr val="accent1"/>
            </a:solidFill>
            <a:ln>
              <a:noFill/>
            </a:ln>
            <a:effectLst/>
          </c:spPr>
          <c:invertIfNegative val="0"/>
          <c:val>
            <c:numRef>
              <c:f>'Inv5'!$C$25:$C$28</c:f>
              <c:numCache>
                <c:formatCode>_(* #,##0_);_(* \(#,##0\);_(* "-"_);_(@_)</c:formatCode>
                <c:ptCount val="4"/>
                <c:pt idx="0">
                  <c:v>25</c:v>
                </c:pt>
              </c:numCache>
            </c:numRef>
          </c:val>
          <c:extLst>
            <c:ext xmlns:c16="http://schemas.microsoft.com/office/drawing/2014/chart" uri="{C3380CC4-5D6E-409C-BE32-E72D297353CC}">
              <c16:uniqueId val="{00000000-3ADA-4EF0-9DD8-1F371F952E56}"/>
            </c:ext>
          </c:extLst>
        </c:ser>
        <c:ser>
          <c:idx val="1"/>
          <c:order val="1"/>
          <c:tx>
            <c:strRef>
              <c:f>'Inv5'!$D$24</c:f>
              <c:strCache>
                <c:ptCount val="1"/>
                <c:pt idx="0">
                  <c:v>Meta periodo</c:v>
                </c:pt>
              </c:strCache>
            </c:strRef>
          </c:tx>
          <c:spPr>
            <a:solidFill>
              <a:schemeClr val="accent2"/>
            </a:solidFill>
            <a:ln>
              <a:noFill/>
            </a:ln>
            <a:effectLst/>
          </c:spPr>
          <c:invertIfNegative val="0"/>
          <c:val>
            <c:numRef>
              <c:f>'Inv5'!$D$25:$D$28</c:f>
              <c:numCache>
                <c:formatCode>_(* #,##0_);_(* \(#,##0\);_(* "-"_);_(@_)</c:formatCode>
                <c:ptCount val="4"/>
                <c:pt idx="3">
                  <c:v>25</c:v>
                </c:pt>
              </c:numCache>
            </c:numRef>
          </c:val>
          <c:extLst>
            <c:ext xmlns:c16="http://schemas.microsoft.com/office/drawing/2014/chart" uri="{C3380CC4-5D6E-409C-BE32-E72D297353CC}">
              <c16:uniqueId val="{00000001-3ADA-4EF0-9DD8-1F371F952E56}"/>
            </c:ext>
          </c:extLst>
        </c:ser>
        <c:ser>
          <c:idx val="2"/>
          <c:order val="2"/>
          <c:tx>
            <c:strRef>
              <c:f>'Inv5'!$H$23</c:f>
              <c:strCache>
                <c:ptCount val="1"/>
                <c:pt idx="0">
                  <c:v>Resultados</c:v>
                </c:pt>
              </c:strCache>
            </c:strRef>
          </c:tx>
          <c:spPr>
            <a:solidFill>
              <a:schemeClr val="accent3"/>
            </a:solidFill>
            <a:ln>
              <a:noFill/>
            </a:ln>
            <a:effectLst/>
          </c:spPr>
          <c:invertIfNegative val="0"/>
          <c:val>
            <c:numRef>
              <c:f>'Inv5'!$H$25:$H$28</c:f>
              <c:numCache>
                <c:formatCode>0.00%</c:formatCode>
                <c:ptCount val="4"/>
              </c:numCache>
            </c:numRef>
          </c:val>
          <c:extLst>
            <c:ext xmlns:c16="http://schemas.microsoft.com/office/drawing/2014/chart" uri="{C3380CC4-5D6E-409C-BE32-E72D297353CC}">
              <c16:uniqueId val="{00000002-3ADA-4EF0-9DD8-1F371F952E56}"/>
            </c:ext>
          </c:extLst>
        </c:ser>
        <c:dLbls>
          <c:showLegendKey val="0"/>
          <c:showVal val="0"/>
          <c:showCatName val="0"/>
          <c:showSerName val="0"/>
          <c:showPercent val="0"/>
          <c:showBubbleSize val="0"/>
        </c:dLbls>
        <c:gapWidth val="61"/>
        <c:overlap val="3"/>
        <c:axId val="569155552"/>
        <c:axId val="569153200"/>
      </c:barChart>
      <c:catAx>
        <c:axId val="56915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3200"/>
        <c:crosses val="autoZero"/>
        <c:auto val="1"/>
        <c:lblAlgn val="ctr"/>
        <c:lblOffset val="100"/>
        <c:noMultiLvlLbl val="0"/>
      </c:catAx>
      <c:valAx>
        <c:axId val="569153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'Inv6'!$C$24</c:f>
              <c:strCache>
                <c:ptCount val="1"/>
                <c:pt idx="0">
                  <c:v>Meta final</c:v>
                </c:pt>
              </c:strCache>
            </c:strRef>
          </c:tx>
          <c:spPr>
            <a:solidFill>
              <a:schemeClr val="accent1"/>
            </a:solidFill>
            <a:ln>
              <a:noFill/>
            </a:ln>
            <a:effectLst/>
          </c:spPr>
          <c:invertIfNegative val="0"/>
          <c:val>
            <c:numRef>
              <c:f>'Inv6'!$C$25:$C$28</c:f>
              <c:numCache>
                <c:formatCode>_(* #,##0_);_(* \(#,##0\);_(* "-"_);_(@_)</c:formatCode>
                <c:ptCount val="4"/>
                <c:pt idx="0">
                  <c:v>4</c:v>
                </c:pt>
              </c:numCache>
            </c:numRef>
          </c:val>
          <c:extLst>
            <c:ext xmlns:c16="http://schemas.microsoft.com/office/drawing/2014/chart" uri="{C3380CC4-5D6E-409C-BE32-E72D297353CC}">
              <c16:uniqueId val="{00000000-55CF-45A9-99E4-74312E11D045}"/>
            </c:ext>
          </c:extLst>
        </c:ser>
        <c:ser>
          <c:idx val="1"/>
          <c:order val="1"/>
          <c:tx>
            <c:strRef>
              <c:f>'Inv6'!$D$24</c:f>
              <c:strCache>
                <c:ptCount val="1"/>
                <c:pt idx="0">
                  <c:v>Meta periodo</c:v>
                </c:pt>
              </c:strCache>
            </c:strRef>
          </c:tx>
          <c:spPr>
            <a:solidFill>
              <a:schemeClr val="accent2"/>
            </a:solidFill>
            <a:ln>
              <a:noFill/>
            </a:ln>
            <a:effectLst/>
          </c:spPr>
          <c:invertIfNegative val="0"/>
          <c:val>
            <c:numRef>
              <c:f>'Inv6'!$D$25:$D$28</c:f>
              <c:numCache>
                <c:formatCode>_(* #,##0_);_(* \(#,##0\);_(* "-"_);_(@_)</c:formatCode>
                <c:ptCount val="4"/>
                <c:pt idx="3">
                  <c:v>4</c:v>
                </c:pt>
              </c:numCache>
            </c:numRef>
          </c:val>
          <c:extLst>
            <c:ext xmlns:c16="http://schemas.microsoft.com/office/drawing/2014/chart" uri="{C3380CC4-5D6E-409C-BE32-E72D297353CC}">
              <c16:uniqueId val="{00000001-55CF-45A9-99E4-74312E11D045}"/>
            </c:ext>
          </c:extLst>
        </c:ser>
        <c:ser>
          <c:idx val="2"/>
          <c:order val="2"/>
          <c:tx>
            <c:strRef>
              <c:f>'Inv6'!$H$23</c:f>
              <c:strCache>
                <c:ptCount val="1"/>
                <c:pt idx="0">
                  <c:v>Resultados</c:v>
                </c:pt>
              </c:strCache>
            </c:strRef>
          </c:tx>
          <c:spPr>
            <a:solidFill>
              <a:schemeClr val="accent3"/>
            </a:solidFill>
            <a:ln>
              <a:noFill/>
            </a:ln>
            <a:effectLst/>
          </c:spPr>
          <c:invertIfNegative val="0"/>
          <c:val>
            <c:numRef>
              <c:f>'Inv6'!$H$25:$H$28</c:f>
              <c:numCache>
                <c:formatCode>_(* #,##0_);_(* \(#,##0\);_(* "-"_);_(@_)</c:formatCode>
                <c:ptCount val="4"/>
              </c:numCache>
            </c:numRef>
          </c:val>
          <c:extLst>
            <c:ext xmlns:c16="http://schemas.microsoft.com/office/drawing/2014/chart" uri="{C3380CC4-5D6E-409C-BE32-E72D297353CC}">
              <c16:uniqueId val="{00000002-55CF-45A9-99E4-74312E11D045}"/>
            </c:ext>
          </c:extLst>
        </c:ser>
        <c:dLbls>
          <c:showLegendKey val="0"/>
          <c:showVal val="0"/>
          <c:showCatName val="0"/>
          <c:showSerName val="0"/>
          <c:showPercent val="0"/>
          <c:showBubbleSize val="0"/>
        </c:dLbls>
        <c:gapWidth val="61"/>
        <c:overlap val="3"/>
        <c:axId val="569152024"/>
        <c:axId val="569152416"/>
      </c:barChart>
      <c:catAx>
        <c:axId val="56915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2416"/>
        <c:crosses val="autoZero"/>
        <c:auto val="1"/>
        <c:lblAlgn val="ctr"/>
        <c:lblOffset val="100"/>
        <c:noMultiLvlLbl val="0"/>
      </c:catAx>
      <c:valAx>
        <c:axId val="5691524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'Inv7'!$C$24</c:f>
              <c:strCache>
                <c:ptCount val="1"/>
                <c:pt idx="0">
                  <c:v>Meta final</c:v>
                </c:pt>
              </c:strCache>
            </c:strRef>
          </c:tx>
          <c:spPr>
            <a:solidFill>
              <a:schemeClr val="accent1"/>
            </a:solidFill>
            <a:ln>
              <a:noFill/>
            </a:ln>
            <a:effectLst/>
          </c:spPr>
          <c:invertIfNegative val="0"/>
          <c:val>
            <c:numRef>
              <c:f>'Inv7'!$C$25:$C$28</c:f>
              <c:numCache>
                <c:formatCode>_(* #,##0_);_(* \(#,##0\);_(* "-"_);_(@_)</c:formatCode>
                <c:ptCount val="4"/>
                <c:pt idx="0">
                  <c:v>6</c:v>
                </c:pt>
              </c:numCache>
            </c:numRef>
          </c:val>
          <c:extLst>
            <c:ext xmlns:c16="http://schemas.microsoft.com/office/drawing/2014/chart" uri="{C3380CC4-5D6E-409C-BE32-E72D297353CC}">
              <c16:uniqueId val="{00000000-5180-4BB4-A0F1-F24BC15B6730}"/>
            </c:ext>
          </c:extLst>
        </c:ser>
        <c:ser>
          <c:idx val="1"/>
          <c:order val="1"/>
          <c:tx>
            <c:strRef>
              <c:f>'Inv7'!$D$24</c:f>
              <c:strCache>
                <c:ptCount val="1"/>
                <c:pt idx="0">
                  <c:v>Meta periodo</c:v>
                </c:pt>
              </c:strCache>
            </c:strRef>
          </c:tx>
          <c:spPr>
            <a:solidFill>
              <a:schemeClr val="accent2"/>
            </a:solidFill>
            <a:ln>
              <a:noFill/>
            </a:ln>
            <a:effectLst/>
          </c:spPr>
          <c:invertIfNegative val="0"/>
          <c:val>
            <c:numRef>
              <c:f>'Inv7'!$D$25:$D$28</c:f>
              <c:numCache>
                <c:formatCode>_(* #,##0_);_(* \(#,##0\);_(* "-"_);_(@_)</c:formatCode>
                <c:ptCount val="4"/>
                <c:pt idx="3">
                  <c:v>6</c:v>
                </c:pt>
              </c:numCache>
            </c:numRef>
          </c:val>
          <c:extLst>
            <c:ext xmlns:c16="http://schemas.microsoft.com/office/drawing/2014/chart" uri="{C3380CC4-5D6E-409C-BE32-E72D297353CC}">
              <c16:uniqueId val="{00000001-5180-4BB4-A0F1-F24BC15B6730}"/>
            </c:ext>
          </c:extLst>
        </c:ser>
        <c:ser>
          <c:idx val="2"/>
          <c:order val="2"/>
          <c:tx>
            <c:strRef>
              <c:f>'Inv7'!$H$23</c:f>
              <c:strCache>
                <c:ptCount val="1"/>
                <c:pt idx="0">
                  <c:v>Resultados</c:v>
                </c:pt>
              </c:strCache>
            </c:strRef>
          </c:tx>
          <c:spPr>
            <a:solidFill>
              <a:schemeClr val="accent3"/>
            </a:solidFill>
            <a:ln>
              <a:noFill/>
            </a:ln>
            <a:effectLst/>
          </c:spPr>
          <c:invertIfNegative val="0"/>
          <c:val>
            <c:numRef>
              <c:f>'Inv7'!$H$25:$H$28</c:f>
              <c:numCache>
                <c:formatCode>_(* #,##0_);_(* \(#,##0\);_(* "-"_);_(@_)</c:formatCode>
                <c:ptCount val="4"/>
              </c:numCache>
            </c:numRef>
          </c:val>
          <c:extLst>
            <c:ext xmlns:c16="http://schemas.microsoft.com/office/drawing/2014/chart" uri="{C3380CC4-5D6E-409C-BE32-E72D297353CC}">
              <c16:uniqueId val="{00000002-5180-4BB4-A0F1-F24BC15B6730}"/>
            </c:ext>
          </c:extLst>
        </c:ser>
        <c:dLbls>
          <c:showLegendKey val="0"/>
          <c:showVal val="0"/>
          <c:showCatName val="0"/>
          <c:showSerName val="0"/>
          <c:showPercent val="0"/>
          <c:showBubbleSize val="0"/>
        </c:dLbls>
        <c:gapWidth val="61"/>
        <c:overlap val="3"/>
        <c:axId val="571425912"/>
        <c:axId val="571423952"/>
      </c:barChart>
      <c:catAx>
        <c:axId val="57142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3952"/>
        <c:crosses val="autoZero"/>
        <c:auto val="1"/>
        <c:lblAlgn val="ctr"/>
        <c:lblOffset val="100"/>
        <c:noMultiLvlLbl val="0"/>
      </c:catAx>
      <c:valAx>
        <c:axId val="5714239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5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'RSP1'!$C$24</c:f>
              <c:strCache>
                <c:ptCount val="1"/>
                <c:pt idx="0">
                  <c:v>Meta final</c:v>
                </c:pt>
              </c:strCache>
            </c:strRef>
          </c:tx>
          <c:spPr>
            <a:solidFill>
              <a:schemeClr val="accent1"/>
            </a:solidFill>
            <a:ln>
              <a:noFill/>
            </a:ln>
            <a:effectLst/>
          </c:spPr>
          <c:invertIfNegative val="0"/>
          <c:val>
            <c:numRef>
              <c:f>'RSP1'!$C$25:$C$28</c:f>
              <c:numCache>
                <c:formatCode>_(* #,##0_);_(* \(#,##0\);_(* "-"_);_(@_)</c:formatCode>
                <c:ptCount val="4"/>
                <c:pt idx="0" formatCode="0%">
                  <c:v>1</c:v>
                </c:pt>
              </c:numCache>
            </c:numRef>
          </c:val>
          <c:extLst>
            <c:ext xmlns:c16="http://schemas.microsoft.com/office/drawing/2014/chart" uri="{C3380CC4-5D6E-409C-BE32-E72D297353CC}">
              <c16:uniqueId val="{00000000-CAAB-4DDB-AFE9-AA3CADFABE73}"/>
            </c:ext>
          </c:extLst>
        </c:ser>
        <c:ser>
          <c:idx val="1"/>
          <c:order val="1"/>
          <c:tx>
            <c:strRef>
              <c:f>'RSP1'!$D$24</c:f>
              <c:strCache>
                <c:ptCount val="1"/>
                <c:pt idx="0">
                  <c:v>Meta periodo</c:v>
                </c:pt>
              </c:strCache>
            </c:strRef>
          </c:tx>
          <c:spPr>
            <a:solidFill>
              <a:schemeClr val="accent2"/>
            </a:solidFill>
            <a:ln>
              <a:noFill/>
            </a:ln>
            <a:effectLst/>
          </c:spPr>
          <c:invertIfNegative val="0"/>
          <c:val>
            <c:numRef>
              <c:f>'RSP1'!$D$25:$D$28</c:f>
              <c:numCache>
                <c:formatCode>0%</c:formatCode>
                <c:ptCount val="4"/>
                <c:pt idx="0">
                  <c:v>1</c:v>
                </c:pt>
                <c:pt idx="1">
                  <c:v>1</c:v>
                </c:pt>
                <c:pt idx="2">
                  <c:v>1</c:v>
                </c:pt>
                <c:pt idx="3">
                  <c:v>1</c:v>
                </c:pt>
              </c:numCache>
            </c:numRef>
          </c:val>
          <c:extLst>
            <c:ext xmlns:c16="http://schemas.microsoft.com/office/drawing/2014/chart" uri="{C3380CC4-5D6E-409C-BE32-E72D297353CC}">
              <c16:uniqueId val="{00000001-CAAB-4DDB-AFE9-AA3CADFABE73}"/>
            </c:ext>
          </c:extLst>
        </c:ser>
        <c:ser>
          <c:idx val="2"/>
          <c:order val="2"/>
          <c:tx>
            <c:strRef>
              <c:f>'RSP1'!$H$23</c:f>
              <c:strCache>
                <c:ptCount val="1"/>
                <c:pt idx="0">
                  <c:v>Resultados</c:v>
                </c:pt>
              </c:strCache>
            </c:strRef>
          </c:tx>
          <c:spPr>
            <a:solidFill>
              <a:schemeClr val="accent3"/>
            </a:solidFill>
            <a:ln>
              <a:noFill/>
            </a:ln>
            <a:effectLst/>
          </c:spPr>
          <c:invertIfNegative val="0"/>
          <c:val>
            <c:numRef>
              <c:f>'RSP1'!$H$25:$H$28</c:f>
              <c:numCache>
                <c:formatCode>_(* #,##0_);_(* \(#,##0\);_(* "-"_);_(@_)</c:formatCode>
                <c:ptCount val="4"/>
              </c:numCache>
            </c:numRef>
          </c:val>
          <c:extLst>
            <c:ext xmlns:c16="http://schemas.microsoft.com/office/drawing/2014/chart" uri="{C3380CC4-5D6E-409C-BE32-E72D297353CC}">
              <c16:uniqueId val="{00000002-CAAB-4DDB-AFE9-AA3CADFABE73}"/>
            </c:ext>
          </c:extLst>
        </c:ser>
        <c:dLbls>
          <c:showLegendKey val="0"/>
          <c:showVal val="0"/>
          <c:showCatName val="0"/>
          <c:showSerName val="0"/>
          <c:showPercent val="0"/>
          <c:showBubbleSize val="0"/>
        </c:dLbls>
        <c:gapWidth val="61"/>
        <c:overlap val="3"/>
        <c:axId val="571424736"/>
        <c:axId val="571426304"/>
      </c:barChart>
      <c:catAx>
        <c:axId val="57142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6304"/>
        <c:crosses val="autoZero"/>
        <c:auto val="1"/>
        <c:lblAlgn val="ctr"/>
        <c:lblOffset val="100"/>
        <c:noMultiLvlLbl val="0"/>
      </c:catAx>
      <c:valAx>
        <c:axId val="571426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'RSP2'!$C$24</c:f>
              <c:strCache>
                <c:ptCount val="1"/>
                <c:pt idx="0">
                  <c:v>Meta final</c:v>
                </c:pt>
              </c:strCache>
            </c:strRef>
          </c:tx>
          <c:spPr>
            <a:solidFill>
              <a:schemeClr val="accent1"/>
            </a:solidFill>
            <a:ln>
              <a:noFill/>
            </a:ln>
            <a:effectLst/>
          </c:spPr>
          <c:invertIfNegative val="0"/>
          <c:val>
            <c:numRef>
              <c:f>'RSP2'!$C$25:$C$28</c:f>
              <c:numCache>
                <c:formatCode>_(* #,##0_);_(* \(#,##0\);_(* "-"_);_(@_)</c:formatCode>
                <c:ptCount val="4"/>
                <c:pt idx="0" formatCode="0%">
                  <c:v>1</c:v>
                </c:pt>
              </c:numCache>
            </c:numRef>
          </c:val>
          <c:extLst>
            <c:ext xmlns:c16="http://schemas.microsoft.com/office/drawing/2014/chart" uri="{C3380CC4-5D6E-409C-BE32-E72D297353CC}">
              <c16:uniqueId val="{00000000-0226-4EB7-ABF8-E9BA8CBE278A}"/>
            </c:ext>
          </c:extLst>
        </c:ser>
        <c:ser>
          <c:idx val="1"/>
          <c:order val="1"/>
          <c:tx>
            <c:strRef>
              <c:f>'RSP2'!$D$24</c:f>
              <c:strCache>
                <c:ptCount val="1"/>
                <c:pt idx="0">
                  <c:v>Meta periodo</c:v>
                </c:pt>
              </c:strCache>
            </c:strRef>
          </c:tx>
          <c:spPr>
            <a:solidFill>
              <a:schemeClr val="accent2"/>
            </a:solidFill>
            <a:ln>
              <a:noFill/>
            </a:ln>
            <a:effectLst/>
          </c:spPr>
          <c:invertIfNegative val="0"/>
          <c:val>
            <c:numRef>
              <c:f>'RSP2'!$D$25:$D$28</c:f>
              <c:numCache>
                <c:formatCode>0%</c:formatCode>
                <c:ptCount val="4"/>
                <c:pt idx="3">
                  <c:v>1</c:v>
                </c:pt>
              </c:numCache>
            </c:numRef>
          </c:val>
          <c:extLst>
            <c:ext xmlns:c16="http://schemas.microsoft.com/office/drawing/2014/chart" uri="{C3380CC4-5D6E-409C-BE32-E72D297353CC}">
              <c16:uniqueId val="{00000001-0226-4EB7-ABF8-E9BA8CBE278A}"/>
            </c:ext>
          </c:extLst>
        </c:ser>
        <c:ser>
          <c:idx val="2"/>
          <c:order val="2"/>
          <c:tx>
            <c:strRef>
              <c:f>'RSP2'!$H$23</c:f>
              <c:strCache>
                <c:ptCount val="1"/>
                <c:pt idx="0">
                  <c:v>Resultados</c:v>
                </c:pt>
              </c:strCache>
            </c:strRef>
          </c:tx>
          <c:spPr>
            <a:solidFill>
              <a:schemeClr val="accent3"/>
            </a:solidFill>
            <a:ln>
              <a:noFill/>
            </a:ln>
            <a:effectLst/>
          </c:spPr>
          <c:invertIfNegative val="0"/>
          <c:val>
            <c:numRef>
              <c:f>'RSP2'!$H$25:$H$28</c:f>
              <c:numCache>
                <c:formatCode>_(* #,##0_);_(* \(#,##0\);_(* "-"_);_(@_)</c:formatCode>
                <c:ptCount val="4"/>
              </c:numCache>
            </c:numRef>
          </c:val>
          <c:extLst>
            <c:ext xmlns:c16="http://schemas.microsoft.com/office/drawing/2014/chart" uri="{C3380CC4-5D6E-409C-BE32-E72D297353CC}">
              <c16:uniqueId val="{00000002-0226-4EB7-ABF8-E9BA8CBE278A}"/>
            </c:ext>
          </c:extLst>
        </c:ser>
        <c:dLbls>
          <c:showLegendKey val="0"/>
          <c:showVal val="0"/>
          <c:showCatName val="0"/>
          <c:showSerName val="0"/>
          <c:showPercent val="0"/>
          <c:showBubbleSize val="0"/>
        </c:dLbls>
        <c:gapWidth val="61"/>
        <c:overlap val="3"/>
        <c:axId val="571427088"/>
        <c:axId val="571425128"/>
      </c:barChart>
      <c:catAx>
        <c:axId val="57142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5128"/>
        <c:crosses val="autoZero"/>
        <c:auto val="1"/>
        <c:lblAlgn val="ctr"/>
        <c:lblOffset val="100"/>
        <c:noMultiLvlLbl val="0"/>
      </c:catAx>
      <c:valAx>
        <c:axId val="571425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42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'RSP3'!$C$24</c:f>
              <c:strCache>
                <c:ptCount val="1"/>
                <c:pt idx="0">
                  <c:v>Meta final</c:v>
                </c:pt>
              </c:strCache>
            </c:strRef>
          </c:tx>
          <c:spPr>
            <a:solidFill>
              <a:schemeClr val="accent1"/>
            </a:solidFill>
            <a:ln>
              <a:noFill/>
            </a:ln>
            <a:effectLst/>
          </c:spPr>
          <c:invertIfNegative val="0"/>
          <c:val>
            <c:numRef>
              <c:f>'RSP3'!$C$25:$C$28</c:f>
              <c:numCache>
                <c:formatCode>_(* #,##0_);_(* \(#,##0\);_(* "-"_);_(@_)</c:formatCode>
                <c:ptCount val="4"/>
                <c:pt idx="0" formatCode="0%">
                  <c:v>0.95</c:v>
                </c:pt>
              </c:numCache>
            </c:numRef>
          </c:val>
          <c:extLst>
            <c:ext xmlns:c16="http://schemas.microsoft.com/office/drawing/2014/chart" uri="{C3380CC4-5D6E-409C-BE32-E72D297353CC}">
              <c16:uniqueId val="{00000000-FCFD-4152-9A72-C3AEEEE87319}"/>
            </c:ext>
          </c:extLst>
        </c:ser>
        <c:ser>
          <c:idx val="1"/>
          <c:order val="1"/>
          <c:tx>
            <c:strRef>
              <c:f>'RSP3'!$D$24</c:f>
              <c:strCache>
                <c:ptCount val="1"/>
                <c:pt idx="0">
                  <c:v>Meta periodo</c:v>
                </c:pt>
              </c:strCache>
            </c:strRef>
          </c:tx>
          <c:spPr>
            <a:solidFill>
              <a:schemeClr val="accent2"/>
            </a:solidFill>
            <a:ln>
              <a:noFill/>
            </a:ln>
            <a:effectLst/>
          </c:spPr>
          <c:invertIfNegative val="0"/>
          <c:val>
            <c:numRef>
              <c:f>'RSP3'!$D$25:$D$28</c:f>
              <c:numCache>
                <c:formatCode>0%</c:formatCode>
                <c:ptCount val="4"/>
                <c:pt idx="3">
                  <c:v>0.95</c:v>
                </c:pt>
              </c:numCache>
            </c:numRef>
          </c:val>
          <c:extLst>
            <c:ext xmlns:c16="http://schemas.microsoft.com/office/drawing/2014/chart" uri="{C3380CC4-5D6E-409C-BE32-E72D297353CC}">
              <c16:uniqueId val="{00000001-FCFD-4152-9A72-C3AEEEE87319}"/>
            </c:ext>
          </c:extLst>
        </c:ser>
        <c:ser>
          <c:idx val="2"/>
          <c:order val="2"/>
          <c:tx>
            <c:strRef>
              <c:f>'RSP3'!$H$23</c:f>
              <c:strCache>
                <c:ptCount val="1"/>
                <c:pt idx="0">
                  <c:v>Resultados</c:v>
                </c:pt>
              </c:strCache>
            </c:strRef>
          </c:tx>
          <c:spPr>
            <a:solidFill>
              <a:schemeClr val="accent3"/>
            </a:solidFill>
            <a:ln>
              <a:noFill/>
            </a:ln>
            <a:effectLst/>
          </c:spPr>
          <c:invertIfNegative val="0"/>
          <c:val>
            <c:numRef>
              <c:f>'RSP3'!$H$25:$H$28</c:f>
              <c:numCache>
                <c:formatCode>_(* #,##0_);_(* \(#,##0\);_(* "-"_);_(@_)</c:formatCode>
                <c:ptCount val="4"/>
              </c:numCache>
            </c:numRef>
          </c:val>
          <c:extLst>
            <c:ext xmlns:c16="http://schemas.microsoft.com/office/drawing/2014/chart" uri="{C3380CC4-5D6E-409C-BE32-E72D297353CC}">
              <c16:uniqueId val="{00000002-FCFD-4152-9A72-C3AEEEE87319}"/>
            </c:ext>
          </c:extLst>
        </c:ser>
        <c:dLbls>
          <c:showLegendKey val="0"/>
          <c:showVal val="0"/>
          <c:showCatName val="0"/>
          <c:showSerName val="0"/>
          <c:showPercent val="0"/>
          <c:showBubbleSize val="0"/>
        </c:dLbls>
        <c:gapWidth val="61"/>
        <c:overlap val="3"/>
        <c:axId val="569153592"/>
        <c:axId val="571635792"/>
      </c:barChart>
      <c:catAx>
        <c:axId val="56915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5792"/>
        <c:crosses val="autoZero"/>
        <c:auto val="1"/>
        <c:lblAlgn val="ctr"/>
        <c:lblOffset val="100"/>
        <c:noMultiLvlLbl val="0"/>
      </c:catAx>
      <c:valAx>
        <c:axId val="57163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915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'GC1'!$C$24</c:f>
              <c:strCache>
                <c:ptCount val="1"/>
                <c:pt idx="0">
                  <c:v>Meta final</c:v>
                </c:pt>
              </c:strCache>
            </c:strRef>
          </c:tx>
          <c:spPr>
            <a:solidFill>
              <a:schemeClr val="accent1"/>
            </a:solidFill>
            <a:ln>
              <a:noFill/>
            </a:ln>
            <a:effectLst/>
          </c:spPr>
          <c:invertIfNegative val="0"/>
          <c:val>
            <c:numRef>
              <c:f>'GC1'!$C$25:$C$28</c:f>
              <c:numCache>
                <c:formatCode>0</c:formatCode>
                <c:ptCount val="4"/>
                <c:pt idx="0">
                  <c:v>1</c:v>
                </c:pt>
              </c:numCache>
            </c:numRef>
          </c:val>
          <c:extLst>
            <c:ext xmlns:c16="http://schemas.microsoft.com/office/drawing/2014/chart" uri="{C3380CC4-5D6E-409C-BE32-E72D297353CC}">
              <c16:uniqueId val="{00000000-FE98-4579-AEB1-6945570FE0D8}"/>
            </c:ext>
          </c:extLst>
        </c:ser>
        <c:ser>
          <c:idx val="1"/>
          <c:order val="1"/>
          <c:tx>
            <c:strRef>
              <c:f>'GC1'!$D$24</c:f>
              <c:strCache>
                <c:ptCount val="1"/>
                <c:pt idx="0">
                  <c:v>Meta periodo</c:v>
                </c:pt>
              </c:strCache>
            </c:strRef>
          </c:tx>
          <c:spPr>
            <a:solidFill>
              <a:schemeClr val="accent2"/>
            </a:solidFill>
            <a:ln>
              <a:noFill/>
            </a:ln>
            <a:effectLst/>
          </c:spPr>
          <c:invertIfNegative val="0"/>
          <c:val>
            <c:numRef>
              <c:f>'GC1'!$D$25:$D$28</c:f>
              <c:numCache>
                <c:formatCode>_(* #,##0_);_(* \(#,##0\);_(* "-"_);_(@_)</c:formatCode>
                <c:ptCount val="4"/>
                <c:pt idx="3">
                  <c:v>1</c:v>
                </c:pt>
              </c:numCache>
            </c:numRef>
          </c:val>
          <c:extLst>
            <c:ext xmlns:c16="http://schemas.microsoft.com/office/drawing/2014/chart" uri="{C3380CC4-5D6E-409C-BE32-E72D297353CC}">
              <c16:uniqueId val="{00000001-FE98-4579-AEB1-6945570FE0D8}"/>
            </c:ext>
          </c:extLst>
        </c:ser>
        <c:ser>
          <c:idx val="2"/>
          <c:order val="2"/>
          <c:tx>
            <c:strRef>
              <c:f>'GC1'!$H$23</c:f>
              <c:strCache>
                <c:ptCount val="1"/>
                <c:pt idx="0">
                  <c:v>Resultados</c:v>
                </c:pt>
              </c:strCache>
            </c:strRef>
          </c:tx>
          <c:spPr>
            <a:solidFill>
              <a:schemeClr val="accent3"/>
            </a:solidFill>
            <a:ln>
              <a:noFill/>
            </a:ln>
            <a:effectLst/>
          </c:spPr>
          <c:invertIfNegative val="0"/>
          <c:val>
            <c:numRef>
              <c:f>'GC1'!$H$25:$H$28</c:f>
              <c:numCache>
                <c:formatCode>_(* #,##0_);_(* \(#,##0\);_(* "-"_);_(@_)</c:formatCode>
                <c:ptCount val="4"/>
              </c:numCache>
            </c:numRef>
          </c:val>
          <c:extLst>
            <c:ext xmlns:c16="http://schemas.microsoft.com/office/drawing/2014/chart" uri="{C3380CC4-5D6E-409C-BE32-E72D297353CC}">
              <c16:uniqueId val="{00000002-FE98-4579-AEB1-6945570FE0D8}"/>
            </c:ext>
          </c:extLst>
        </c:ser>
        <c:dLbls>
          <c:showLegendKey val="0"/>
          <c:showVal val="0"/>
          <c:showCatName val="0"/>
          <c:showSerName val="0"/>
          <c:showPercent val="0"/>
          <c:showBubbleSize val="0"/>
        </c:dLbls>
        <c:gapWidth val="61"/>
        <c:overlap val="3"/>
        <c:axId val="510002640"/>
        <c:axId val="509992056"/>
      </c:barChart>
      <c:catAx>
        <c:axId val="51000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2056"/>
        <c:crosses val="autoZero"/>
        <c:auto val="1"/>
        <c:lblAlgn val="ctr"/>
        <c:lblOffset val="100"/>
        <c:noMultiLvlLbl val="0"/>
      </c:catAx>
      <c:valAx>
        <c:axId val="509992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2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'RSP4'!$C$24</c:f>
              <c:strCache>
                <c:ptCount val="1"/>
                <c:pt idx="0">
                  <c:v>Meta final</c:v>
                </c:pt>
              </c:strCache>
            </c:strRef>
          </c:tx>
          <c:spPr>
            <a:solidFill>
              <a:schemeClr val="accent1"/>
            </a:solidFill>
            <a:ln>
              <a:noFill/>
            </a:ln>
            <a:effectLst/>
          </c:spPr>
          <c:invertIfNegative val="0"/>
          <c:val>
            <c:numRef>
              <c:f>'RSP4'!$C$25:$C$28</c:f>
              <c:numCache>
                <c:formatCode>_(* #,##0_);_(* \(#,##0\);_(* "-"_);_(@_)</c:formatCode>
                <c:ptCount val="4"/>
                <c:pt idx="0" formatCode="0%">
                  <c:v>0.98</c:v>
                </c:pt>
              </c:numCache>
            </c:numRef>
          </c:val>
          <c:extLst>
            <c:ext xmlns:c16="http://schemas.microsoft.com/office/drawing/2014/chart" uri="{C3380CC4-5D6E-409C-BE32-E72D297353CC}">
              <c16:uniqueId val="{00000000-19D8-4345-99F4-4A51BE6A95EF}"/>
            </c:ext>
          </c:extLst>
        </c:ser>
        <c:ser>
          <c:idx val="1"/>
          <c:order val="1"/>
          <c:tx>
            <c:strRef>
              <c:f>'RSP4'!$D$24</c:f>
              <c:strCache>
                <c:ptCount val="1"/>
                <c:pt idx="0">
                  <c:v>Meta periodo</c:v>
                </c:pt>
              </c:strCache>
            </c:strRef>
          </c:tx>
          <c:spPr>
            <a:solidFill>
              <a:schemeClr val="accent2"/>
            </a:solidFill>
            <a:ln>
              <a:noFill/>
            </a:ln>
            <a:effectLst/>
          </c:spPr>
          <c:invertIfNegative val="0"/>
          <c:val>
            <c:numRef>
              <c:f>'RSP4'!$D$25:$D$28</c:f>
              <c:numCache>
                <c:formatCode>0%</c:formatCode>
                <c:ptCount val="4"/>
                <c:pt idx="1">
                  <c:v>0.96</c:v>
                </c:pt>
                <c:pt idx="3">
                  <c:v>0.98</c:v>
                </c:pt>
              </c:numCache>
            </c:numRef>
          </c:val>
          <c:extLst>
            <c:ext xmlns:c16="http://schemas.microsoft.com/office/drawing/2014/chart" uri="{C3380CC4-5D6E-409C-BE32-E72D297353CC}">
              <c16:uniqueId val="{00000001-19D8-4345-99F4-4A51BE6A95EF}"/>
            </c:ext>
          </c:extLst>
        </c:ser>
        <c:ser>
          <c:idx val="2"/>
          <c:order val="2"/>
          <c:tx>
            <c:strRef>
              <c:f>'RSP4'!$H$23</c:f>
              <c:strCache>
                <c:ptCount val="1"/>
                <c:pt idx="0">
                  <c:v>Resultados</c:v>
                </c:pt>
              </c:strCache>
            </c:strRef>
          </c:tx>
          <c:spPr>
            <a:solidFill>
              <a:schemeClr val="accent3"/>
            </a:solidFill>
            <a:ln>
              <a:noFill/>
            </a:ln>
            <a:effectLst/>
          </c:spPr>
          <c:invertIfNegative val="0"/>
          <c:val>
            <c:numRef>
              <c:f>'RSP4'!$H$25:$H$28</c:f>
              <c:numCache>
                <c:formatCode>_(* #,##0_);_(* \(#,##0\);_(* "-"_);_(@_)</c:formatCode>
                <c:ptCount val="4"/>
              </c:numCache>
            </c:numRef>
          </c:val>
          <c:extLst>
            <c:ext xmlns:c16="http://schemas.microsoft.com/office/drawing/2014/chart" uri="{C3380CC4-5D6E-409C-BE32-E72D297353CC}">
              <c16:uniqueId val="{00000002-19D8-4345-99F4-4A51BE6A95EF}"/>
            </c:ext>
          </c:extLst>
        </c:ser>
        <c:dLbls>
          <c:showLegendKey val="0"/>
          <c:showVal val="0"/>
          <c:showCatName val="0"/>
          <c:showSerName val="0"/>
          <c:showPercent val="0"/>
          <c:showBubbleSize val="0"/>
        </c:dLbls>
        <c:gapWidth val="61"/>
        <c:overlap val="3"/>
        <c:axId val="571636184"/>
        <c:axId val="571633048"/>
      </c:barChart>
      <c:catAx>
        <c:axId val="57163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3048"/>
        <c:crosses val="autoZero"/>
        <c:auto val="1"/>
        <c:lblAlgn val="ctr"/>
        <c:lblOffset val="100"/>
        <c:noMultiLvlLbl val="0"/>
      </c:catAx>
      <c:valAx>
        <c:axId val="571633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6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'RSP5'!$C$24</c:f>
              <c:strCache>
                <c:ptCount val="1"/>
                <c:pt idx="0">
                  <c:v>Meta final</c:v>
                </c:pt>
              </c:strCache>
            </c:strRef>
          </c:tx>
          <c:spPr>
            <a:solidFill>
              <a:schemeClr val="accent1"/>
            </a:solidFill>
            <a:ln>
              <a:noFill/>
            </a:ln>
            <a:effectLst/>
          </c:spPr>
          <c:invertIfNegative val="0"/>
          <c:val>
            <c:numRef>
              <c:f>'RSP5'!$C$25:$C$28</c:f>
              <c:numCache>
                <c:formatCode>_(* #,##0_);_(* \(#,##0\);_(* "-"_);_(@_)</c:formatCode>
                <c:ptCount val="4"/>
                <c:pt idx="0" formatCode="0%">
                  <c:v>1</c:v>
                </c:pt>
              </c:numCache>
            </c:numRef>
          </c:val>
          <c:extLst>
            <c:ext xmlns:c16="http://schemas.microsoft.com/office/drawing/2014/chart" uri="{C3380CC4-5D6E-409C-BE32-E72D297353CC}">
              <c16:uniqueId val="{00000000-8E9E-4AE2-946F-22BA85D2AB0E}"/>
            </c:ext>
          </c:extLst>
        </c:ser>
        <c:ser>
          <c:idx val="1"/>
          <c:order val="1"/>
          <c:tx>
            <c:strRef>
              <c:f>'RSP5'!$D$24</c:f>
              <c:strCache>
                <c:ptCount val="1"/>
                <c:pt idx="0">
                  <c:v>Meta periodo</c:v>
                </c:pt>
              </c:strCache>
            </c:strRef>
          </c:tx>
          <c:spPr>
            <a:solidFill>
              <a:schemeClr val="accent2"/>
            </a:solidFill>
            <a:ln>
              <a:noFill/>
            </a:ln>
            <a:effectLst/>
          </c:spPr>
          <c:invertIfNegative val="0"/>
          <c:val>
            <c:numRef>
              <c:f>'RSP5'!$D$25:$D$28</c:f>
              <c:numCache>
                <c:formatCode>0%</c:formatCode>
                <c:ptCount val="4"/>
                <c:pt idx="0">
                  <c:v>0.98</c:v>
                </c:pt>
                <c:pt idx="1">
                  <c:v>1</c:v>
                </c:pt>
                <c:pt idx="2">
                  <c:v>1</c:v>
                </c:pt>
                <c:pt idx="3">
                  <c:v>1</c:v>
                </c:pt>
              </c:numCache>
            </c:numRef>
          </c:val>
          <c:extLst>
            <c:ext xmlns:c16="http://schemas.microsoft.com/office/drawing/2014/chart" uri="{C3380CC4-5D6E-409C-BE32-E72D297353CC}">
              <c16:uniqueId val="{00000001-8E9E-4AE2-946F-22BA85D2AB0E}"/>
            </c:ext>
          </c:extLst>
        </c:ser>
        <c:ser>
          <c:idx val="2"/>
          <c:order val="2"/>
          <c:tx>
            <c:strRef>
              <c:f>'RSP5'!$H$23</c:f>
              <c:strCache>
                <c:ptCount val="1"/>
                <c:pt idx="0">
                  <c:v>Resultados</c:v>
                </c:pt>
              </c:strCache>
            </c:strRef>
          </c:tx>
          <c:spPr>
            <a:solidFill>
              <a:schemeClr val="accent3"/>
            </a:solidFill>
            <a:ln>
              <a:noFill/>
            </a:ln>
            <a:effectLst/>
          </c:spPr>
          <c:invertIfNegative val="0"/>
          <c:val>
            <c:numRef>
              <c:f>'RSP5'!$H$25:$H$28</c:f>
              <c:numCache>
                <c:formatCode>_(* #,##0_);_(* \(#,##0\);_(* "-"_);_(@_)</c:formatCode>
                <c:ptCount val="4"/>
              </c:numCache>
            </c:numRef>
          </c:val>
          <c:extLst>
            <c:ext xmlns:c16="http://schemas.microsoft.com/office/drawing/2014/chart" uri="{C3380CC4-5D6E-409C-BE32-E72D297353CC}">
              <c16:uniqueId val="{00000002-8E9E-4AE2-946F-22BA85D2AB0E}"/>
            </c:ext>
          </c:extLst>
        </c:ser>
        <c:dLbls>
          <c:showLegendKey val="0"/>
          <c:showVal val="0"/>
          <c:showCatName val="0"/>
          <c:showSerName val="0"/>
          <c:showPercent val="0"/>
          <c:showBubbleSize val="0"/>
        </c:dLbls>
        <c:gapWidth val="61"/>
        <c:overlap val="3"/>
        <c:axId val="571635400"/>
        <c:axId val="571633440"/>
      </c:barChart>
      <c:catAx>
        <c:axId val="571635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3440"/>
        <c:crosses val="autoZero"/>
        <c:auto val="1"/>
        <c:lblAlgn val="ctr"/>
        <c:lblOffset val="100"/>
        <c:noMultiLvlLbl val="0"/>
      </c:catAx>
      <c:valAx>
        <c:axId val="571633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5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'RSP6'!$C$24</c:f>
              <c:strCache>
                <c:ptCount val="1"/>
                <c:pt idx="0">
                  <c:v>Meta final</c:v>
                </c:pt>
              </c:strCache>
            </c:strRef>
          </c:tx>
          <c:spPr>
            <a:solidFill>
              <a:schemeClr val="accent1"/>
            </a:solidFill>
            <a:ln>
              <a:noFill/>
            </a:ln>
            <a:effectLst/>
          </c:spPr>
          <c:invertIfNegative val="0"/>
          <c:val>
            <c:numRef>
              <c:f>'RSP6'!$C$25:$C$28</c:f>
              <c:numCache>
                <c:formatCode>General</c:formatCode>
                <c:ptCount val="4"/>
                <c:pt idx="0">
                  <c:v>7</c:v>
                </c:pt>
              </c:numCache>
            </c:numRef>
          </c:val>
          <c:extLst>
            <c:ext xmlns:c16="http://schemas.microsoft.com/office/drawing/2014/chart" uri="{C3380CC4-5D6E-409C-BE32-E72D297353CC}">
              <c16:uniqueId val="{00000000-7830-4164-B8D1-52F5025D5694}"/>
            </c:ext>
          </c:extLst>
        </c:ser>
        <c:ser>
          <c:idx val="1"/>
          <c:order val="1"/>
          <c:tx>
            <c:strRef>
              <c:f>'RSP6'!$D$24</c:f>
              <c:strCache>
                <c:ptCount val="1"/>
                <c:pt idx="0">
                  <c:v>Meta periodo</c:v>
                </c:pt>
              </c:strCache>
            </c:strRef>
          </c:tx>
          <c:spPr>
            <a:solidFill>
              <a:schemeClr val="accent2"/>
            </a:solidFill>
            <a:ln>
              <a:noFill/>
            </a:ln>
            <a:effectLst/>
          </c:spPr>
          <c:invertIfNegative val="0"/>
          <c:val>
            <c:numRef>
              <c:f>'RSP6'!$D$26:$D$28</c:f>
              <c:numCache>
                <c:formatCode>General</c:formatCode>
                <c:ptCount val="3"/>
                <c:pt idx="2">
                  <c:v>7</c:v>
                </c:pt>
              </c:numCache>
            </c:numRef>
          </c:val>
          <c:extLst>
            <c:ext xmlns:c16="http://schemas.microsoft.com/office/drawing/2014/chart" uri="{C3380CC4-5D6E-409C-BE32-E72D297353CC}">
              <c16:uniqueId val="{00000001-7830-4164-B8D1-52F5025D5694}"/>
            </c:ext>
          </c:extLst>
        </c:ser>
        <c:ser>
          <c:idx val="2"/>
          <c:order val="2"/>
          <c:tx>
            <c:strRef>
              <c:f>'RSP6'!$H$23</c:f>
              <c:strCache>
                <c:ptCount val="1"/>
                <c:pt idx="0">
                  <c:v>Resultados</c:v>
                </c:pt>
              </c:strCache>
            </c:strRef>
          </c:tx>
          <c:spPr>
            <a:solidFill>
              <a:schemeClr val="accent3"/>
            </a:solidFill>
            <a:ln>
              <a:noFill/>
            </a:ln>
            <a:effectLst/>
          </c:spPr>
          <c:invertIfNegative val="0"/>
          <c:val>
            <c:numRef>
              <c:f>'RSP6'!$H$25:$H$28</c:f>
              <c:numCache>
                <c:formatCode>_(* #,##0_);_(* \(#,##0\);_(* "-"_);_(@_)</c:formatCode>
                <c:ptCount val="4"/>
              </c:numCache>
            </c:numRef>
          </c:val>
          <c:extLst>
            <c:ext xmlns:c16="http://schemas.microsoft.com/office/drawing/2014/chart" uri="{C3380CC4-5D6E-409C-BE32-E72D297353CC}">
              <c16:uniqueId val="{00000002-7830-4164-B8D1-52F5025D5694}"/>
            </c:ext>
          </c:extLst>
        </c:ser>
        <c:dLbls>
          <c:showLegendKey val="0"/>
          <c:showVal val="0"/>
          <c:showCatName val="0"/>
          <c:showSerName val="0"/>
          <c:showPercent val="0"/>
          <c:showBubbleSize val="0"/>
        </c:dLbls>
        <c:gapWidth val="61"/>
        <c:overlap val="3"/>
        <c:axId val="571634616"/>
        <c:axId val="571634224"/>
      </c:barChart>
      <c:catAx>
        <c:axId val="57163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4224"/>
        <c:crosses val="autoZero"/>
        <c:auto val="1"/>
        <c:lblAlgn val="ctr"/>
        <c:lblOffset val="100"/>
        <c:noMultiLvlLbl val="0"/>
      </c:catAx>
      <c:valAx>
        <c:axId val="57163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1634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RSPPBS7!$C$24</c:f>
              <c:strCache>
                <c:ptCount val="1"/>
                <c:pt idx="0">
                  <c:v>Meta final</c:v>
                </c:pt>
              </c:strCache>
            </c:strRef>
          </c:tx>
          <c:spPr>
            <a:solidFill>
              <a:schemeClr val="accent1"/>
            </a:solidFill>
            <a:ln>
              <a:noFill/>
            </a:ln>
            <a:effectLst/>
          </c:spPr>
          <c:invertIfNegative val="0"/>
          <c:val>
            <c:numRef>
              <c:f>RSPPBS7!$C$25:$C$28</c:f>
              <c:numCache>
                <c:formatCode>_(* #,##0_);_(* \(#,##0\);_(* "-"_);_(@_)</c:formatCode>
                <c:ptCount val="4"/>
                <c:pt idx="0" formatCode="0%">
                  <c:v>0.92</c:v>
                </c:pt>
              </c:numCache>
            </c:numRef>
          </c:val>
          <c:extLst>
            <c:ext xmlns:c16="http://schemas.microsoft.com/office/drawing/2014/chart" uri="{C3380CC4-5D6E-409C-BE32-E72D297353CC}">
              <c16:uniqueId val="{00000000-6555-4887-83FD-B7FF8C49B12D}"/>
            </c:ext>
          </c:extLst>
        </c:ser>
        <c:ser>
          <c:idx val="1"/>
          <c:order val="1"/>
          <c:tx>
            <c:strRef>
              <c:f>RSPPBS7!$D$24</c:f>
              <c:strCache>
                <c:ptCount val="1"/>
                <c:pt idx="0">
                  <c:v>Meta periodo</c:v>
                </c:pt>
              </c:strCache>
            </c:strRef>
          </c:tx>
          <c:spPr>
            <a:solidFill>
              <a:schemeClr val="accent2"/>
            </a:solidFill>
            <a:ln>
              <a:noFill/>
            </a:ln>
            <a:effectLst/>
          </c:spPr>
          <c:invertIfNegative val="0"/>
          <c:val>
            <c:numRef>
              <c:f>RSPPBS7!$D$25:$D$28</c:f>
              <c:numCache>
                <c:formatCode>0%</c:formatCode>
                <c:ptCount val="4"/>
                <c:pt idx="1">
                  <c:v>0.9</c:v>
                </c:pt>
                <c:pt idx="3">
                  <c:v>0.92</c:v>
                </c:pt>
              </c:numCache>
            </c:numRef>
          </c:val>
          <c:extLst>
            <c:ext xmlns:c16="http://schemas.microsoft.com/office/drawing/2014/chart" uri="{C3380CC4-5D6E-409C-BE32-E72D297353CC}">
              <c16:uniqueId val="{00000001-6555-4887-83FD-B7FF8C49B12D}"/>
            </c:ext>
          </c:extLst>
        </c:ser>
        <c:ser>
          <c:idx val="2"/>
          <c:order val="2"/>
          <c:tx>
            <c:strRef>
              <c:f>RSPPBS7!$H$23</c:f>
              <c:strCache>
                <c:ptCount val="1"/>
                <c:pt idx="0">
                  <c:v>Resultados</c:v>
                </c:pt>
              </c:strCache>
            </c:strRef>
          </c:tx>
          <c:spPr>
            <a:solidFill>
              <a:schemeClr val="accent3"/>
            </a:solidFill>
            <a:ln>
              <a:noFill/>
            </a:ln>
            <a:effectLst/>
          </c:spPr>
          <c:invertIfNegative val="0"/>
          <c:val>
            <c:numRef>
              <c:f>RSPPBS7!$H$25:$H$28</c:f>
              <c:numCache>
                <c:formatCode>0%</c:formatCode>
                <c:ptCount val="4"/>
              </c:numCache>
            </c:numRef>
          </c:val>
          <c:extLst>
            <c:ext xmlns:c16="http://schemas.microsoft.com/office/drawing/2014/chart" uri="{C3380CC4-5D6E-409C-BE32-E72D297353CC}">
              <c16:uniqueId val="{00000002-6555-4887-83FD-B7FF8C49B12D}"/>
            </c:ext>
          </c:extLst>
        </c:ser>
        <c:dLbls>
          <c:showLegendKey val="0"/>
          <c:showVal val="0"/>
          <c:showCatName val="0"/>
          <c:showSerName val="0"/>
          <c:showPercent val="0"/>
          <c:showBubbleSize val="0"/>
        </c:dLbls>
        <c:gapWidth val="61"/>
        <c:overlap val="3"/>
        <c:axId val="559980416"/>
        <c:axId val="559981984"/>
      </c:barChart>
      <c:catAx>
        <c:axId val="55998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81984"/>
        <c:crosses val="autoZero"/>
        <c:auto val="1"/>
        <c:lblAlgn val="ctr"/>
        <c:lblOffset val="100"/>
        <c:noMultiLvlLbl val="0"/>
      </c:catAx>
      <c:valAx>
        <c:axId val="559981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80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RSPT8!$C$24</c:f>
              <c:strCache>
                <c:ptCount val="1"/>
                <c:pt idx="0">
                  <c:v>Meta final</c:v>
                </c:pt>
              </c:strCache>
            </c:strRef>
          </c:tx>
          <c:spPr>
            <a:solidFill>
              <a:schemeClr val="accent1"/>
            </a:solidFill>
            <a:ln>
              <a:noFill/>
            </a:ln>
            <a:effectLst/>
          </c:spPr>
          <c:invertIfNegative val="0"/>
          <c:val>
            <c:numRef>
              <c:f>RSPT8!$C$25:$C$28</c:f>
              <c:numCache>
                <c:formatCode>0%</c:formatCode>
                <c:ptCount val="4"/>
                <c:pt idx="0">
                  <c:v>0.55000000000000004</c:v>
                </c:pt>
              </c:numCache>
            </c:numRef>
          </c:val>
          <c:extLst>
            <c:ext xmlns:c16="http://schemas.microsoft.com/office/drawing/2014/chart" uri="{C3380CC4-5D6E-409C-BE32-E72D297353CC}">
              <c16:uniqueId val="{00000000-BABC-4FF3-BAA4-4AFD2D37B4DD}"/>
            </c:ext>
          </c:extLst>
        </c:ser>
        <c:ser>
          <c:idx val="1"/>
          <c:order val="1"/>
          <c:tx>
            <c:strRef>
              <c:f>RSPT8!$D$24</c:f>
              <c:strCache>
                <c:ptCount val="1"/>
                <c:pt idx="0">
                  <c:v>Meta periodo</c:v>
                </c:pt>
              </c:strCache>
            </c:strRef>
          </c:tx>
          <c:spPr>
            <a:solidFill>
              <a:schemeClr val="accent2"/>
            </a:solidFill>
            <a:ln>
              <a:noFill/>
            </a:ln>
            <a:effectLst/>
          </c:spPr>
          <c:invertIfNegative val="0"/>
          <c:val>
            <c:numRef>
              <c:f>RSPT8!$D$25:$D$28</c:f>
              <c:numCache>
                <c:formatCode>0%</c:formatCode>
                <c:ptCount val="4"/>
                <c:pt idx="3">
                  <c:v>0.55000000000000004</c:v>
                </c:pt>
              </c:numCache>
            </c:numRef>
          </c:val>
          <c:extLst>
            <c:ext xmlns:c16="http://schemas.microsoft.com/office/drawing/2014/chart" uri="{C3380CC4-5D6E-409C-BE32-E72D297353CC}">
              <c16:uniqueId val="{00000001-BABC-4FF3-BAA4-4AFD2D37B4DD}"/>
            </c:ext>
          </c:extLst>
        </c:ser>
        <c:ser>
          <c:idx val="2"/>
          <c:order val="2"/>
          <c:tx>
            <c:strRef>
              <c:f>RSPT8!$H$23</c:f>
              <c:strCache>
                <c:ptCount val="1"/>
                <c:pt idx="0">
                  <c:v>Resultados</c:v>
                </c:pt>
              </c:strCache>
            </c:strRef>
          </c:tx>
          <c:spPr>
            <a:solidFill>
              <a:schemeClr val="accent3"/>
            </a:solidFill>
            <a:ln>
              <a:noFill/>
            </a:ln>
            <a:effectLst/>
          </c:spPr>
          <c:invertIfNegative val="0"/>
          <c:val>
            <c:numRef>
              <c:f>RSPT8!$H$25:$H$28</c:f>
              <c:numCache>
                <c:formatCode>0%</c:formatCode>
                <c:ptCount val="4"/>
              </c:numCache>
            </c:numRef>
          </c:val>
          <c:extLst>
            <c:ext xmlns:c16="http://schemas.microsoft.com/office/drawing/2014/chart" uri="{C3380CC4-5D6E-409C-BE32-E72D297353CC}">
              <c16:uniqueId val="{00000002-BABC-4FF3-BAA4-4AFD2D37B4DD}"/>
            </c:ext>
          </c:extLst>
        </c:ser>
        <c:dLbls>
          <c:showLegendKey val="0"/>
          <c:showVal val="0"/>
          <c:showCatName val="0"/>
          <c:showSerName val="0"/>
          <c:showPercent val="0"/>
          <c:showBubbleSize val="0"/>
        </c:dLbls>
        <c:gapWidth val="61"/>
        <c:overlap val="3"/>
        <c:axId val="559979632"/>
        <c:axId val="559980808"/>
      </c:barChart>
      <c:catAx>
        <c:axId val="55997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80808"/>
        <c:crosses val="autoZero"/>
        <c:auto val="1"/>
        <c:lblAlgn val="ctr"/>
        <c:lblOffset val="100"/>
        <c:noMultiLvlLbl val="0"/>
      </c:catAx>
      <c:valAx>
        <c:axId val="559980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79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'Obs1'!$C$24</c:f>
              <c:strCache>
                <c:ptCount val="1"/>
                <c:pt idx="0">
                  <c:v>Meta final</c:v>
                </c:pt>
              </c:strCache>
            </c:strRef>
          </c:tx>
          <c:spPr>
            <a:solidFill>
              <a:schemeClr val="accent1"/>
            </a:solidFill>
            <a:ln>
              <a:noFill/>
            </a:ln>
            <a:effectLst/>
          </c:spPr>
          <c:invertIfNegative val="0"/>
          <c:val>
            <c:numRef>
              <c:f>'Obs1'!$C$25:$C$28</c:f>
              <c:numCache>
                <c:formatCode>_(* #,##0_);_(* \(#,##0\);_(* "-"_);_(@_)</c:formatCode>
                <c:ptCount val="4"/>
                <c:pt idx="0">
                  <c:v>1</c:v>
                </c:pt>
              </c:numCache>
            </c:numRef>
          </c:val>
          <c:extLst>
            <c:ext xmlns:c16="http://schemas.microsoft.com/office/drawing/2014/chart" uri="{C3380CC4-5D6E-409C-BE32-E72D297353CC}">
              <c16:uniqueId val="{00000000-45EE-49BE-8101-23B3F6A3FF18}"/>
            </c:ext>
          </c:extLst>
        </c:ser>
        <c:ser>
          <c:idx val="1"/>
          <c:order val="1"/>
          <c:tx>
            <c:strRef>
              <c:f>'Obs1'!$D$24</c:f>
              <c:strCache>
                <c:ptCount val="1"/>
                <c:pt idx="0">
                  <c:v>Meta periodo</c:v>
                </c:pt>
              </c:strCache>
            </c:strRef>
          </c:tx>
          <c:spPr>
            <a:solidFill>
              <a:schemeClr val="accent2"/>
            </a:solidFill>
            <a:ln>
              <a:noFill/>
            </a:ln>
            <a:effectLst/>
          </c:spPr>
          <c:invertIfNegative val="0"/>
          <c:val>
            <c:numRef>
              <c:f>'Obs1'!$D$25:$D$28</c:f>
              <c:numCache>
                <c:formatCode>_(* #,##0_);_(* \(#,##0\);_(* "-"_);_(@_)</c:formatCode>
                <c:ptCount val="4"/>
                <c:pt idx="3">
                  <c:v>1</c:v>
                </c:pt>
              </c:numCache>
            </c:numRef>
          </c:val>
          <c:extLst>
            <c:ext xmlns:c16="http://schemas.microsoft.com/office/drawing/2014/chart" uri="{C3380CC4-5D6E-409C-BE32-E72D297353CC}">
              <c16:uniqueId val="{00000001-45EE-49BE-8101-23B3F6A3FF18}"/>
            </c:ext>
          </c:extLst>
        </c:ser>
        <c:ser>
          <c:idx val="2"/>
          <c:order val="2"/>
          <c:tx>
            <c:strRef>
              <c:f>'Obs1'!$H$23</c:f>
              <c:strCache>
                <c:ptCount val="1"/>
                <c:pt idx="0">
                  <c:v>Resultados</c:v>
                </c:pt>
              </c:strCache>
            </c:strRef>
          </c:tx>
          <c:spPr>
            <a:solidFill>
              <a:schemeClr val="accent3"/>
            </a:solidFill>
            <a:ln>
              <a:noFill/>
            </a:ln>
            <a:effectLst/>
          </c:spPr>
          <c:invertIfNegative val="0"/>
          <c:val>
            <c:numRef>
              <c:f>'Obs1'!$H$25:$H$28</c:f>
              <c:numCache>
                <c:formatCode>0</c:formatCode>
                <c:ptCount val="4"/>
              </c:numCache>
            </c:numRef>
          </c:val>
          <c:extLst>
            <c:ext xmlns:c16="http://schemas.microsoft.com/office/drawing/2014/chart" uri="{C3380CC4-5D6E-409C-BE32-E72D297353CC}">
              <c16:uniqueId val="{00000002-45EE-49BE-8101-23B3F6A3FF18}"/>
            </c:ext>
          </c:extLst>
        </c:ser>
        <c:dLbls>
          <c:showLegendKey val="0"/>
          <c:showVal val="0"/>
          <c:showCatName val="0"/>
          <c:showSerName val="0"/>
          <c:showPercent val="0"/>
          <c:showBubbleSize val="0"/>
        </c:dLbls>
        <c:gapWidth val="61"/>
        <c:overlap val="3"/>
        <c:axId val="559982768"/>
        <c:axId val="559981200"/>
      </c:barChart>
      <c:catAx>
        <c:axId val="55998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81200"/>
        <c:crosses val="autoZero"/>
        <c:auto val="1"/>
        <c:lblAlgn val="ctr"/>
        <c:lblOffset val="100"/>
        <c:noMultiLvlLbl val="0"/>
      </c:catAx>
      <c:valAx>
        <c:axId val="559981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982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'Obs2'!$C$24</c:f>
              <c:strCache>
                <c:ptCount val="1"/>
                <c:pt idx="0">
                  <c:v>Meta final</c:v>
                </c:pt>
              </c:strCache>
            </c:strRef>
          </c:tx>
          <c:spPr>
            <a:solidFill>
              <a:schemeClr val="accent1"/>
            </a:solidFill>
            <a:ln>
              <a:noFill/>
            </a:ln>
            <a:effectLst/>
          </c:spPr>
          <c:invertIfNegative val="0"/>
          <c:val>
            <c:numRef>
              <c:f>'Obs2'!$C$25:$C$28</c:f>
              <c:numCache>
                <c:formatCode>_-* #,##0.0_-;\-* #,##0.0_-;_-* "-"_-;_-@_-</c:formatCode>
                <c:ptCount val="4"/>
                <c:pt idx="0">
                  <c:v>4.5</c:v>
                </c:pt>
              </c:numCache>
            </c:numRef>
          </c:val>
          <c:extLst>
            <c:ext xmlns:c16="http://schemas.microsoft.com/office/drawing/2014/chart" uri="{C3380CC4-5D6E-409C-BE32-E72D297353CC}">
              <c16:uniqueId val="{00000000-937C-42AE-AF80-53F8AA73BB24}"/>
            </c:ext>
          </c:extLst>
        </c:ser>
        <c:ser>
          <c:idx val="1"/>
          <c:order val="1"/>
          <c:tx>
            <c:strRef>
              <c:f>'Obs2'!$D$24</c:f>
              <c:strCache>
                <c:ptCount val="1"/>
                <c:pt idx="0">
                  <c:v>Meta periodo</c:v>
                </c:pt>
              </c:strCache>
            </c:strRef>
          </c:tx>
          <c:spPr>
            <a:solidFill>
              <a:schemeClr val="accent2"/>
            </a:solidFill>
            <a:ln>
              <a:noFill/>
            </a:ln>
            <a:effectLst/>
          </c:spPr>
          <c:invertIfNegative val="0"/>
          <c:val>
            <c:numRef>
              <c:f>'Obs2'!$D$25:$D$28</c:f>
              <c:numCache>
                <c:formatCode>_(* #,##0_);_(* \(#,##0\);_(* "-"_);_(@_)</c:formatCode>
                <c:ptCount val="4"/>
                <c:pt idx="1">
                  <c:v>4</c:v>
                </c:pt>
                <c:pt idx="3" formatCode="_-* #,##0.0_-;\-* #,##0.0_-;_-* &quot;-&quot;_-;_-@_-">
                  <c:v>4.5</c:v>
                </c:pt>
              </c:numCache>
            </c:numRef>
          </c:val>
          <c:extLst>
            <c:ext xmlns:c16="http://schemas.microsoft.com/office/drawing/2014/chart" uri="{C3380CC4-5D6E-409C-BE32-E72D297353CC}">
              <c16:uniqueId val="{00000001-937C-42AE-AF80-53F8AA73BB24}"/>
            </c:ext>
          </c:extLst>
        </c:ser>
        <c:ser>
          <c:idx val="2"/>
          <c:order val="2"/>
          <c:tx>
            <c:strRef>
              <c:f>'Obs2'!$H$23</c:f>
              <c:strCache>
                <c:ptCount val="1"/>
                <c:pt idx="0">
                  <c:v>Resultados</c:v>
                </c:pt>
              </c:strCache>
            </c:strRef>
          </c:tx>
          <c:spPr>
            <a:solidFill>
              <a:schemeClr val="accent3"/>
            </a:solidFill>
            <a:ln>
              <a:noFill/>
            </a:ln>
            <a:effectLst/>
          </c:spPr>
          <c:invertIfNegative val="0"/>
          <c:val>
            <c:numRef>
              <c:f>'Obs2'!$H$25:$H$28</c:f>
              <c:numCache>
                <c:formatCode>_(* #,##0_);_(* \(#,##0\);_(* "-"_);_(@_)</c:formatCode>
                <c:ptCount val="4"/>
              </c:numCache>
            </c:numRef>
          </c:val>
          <c:extLst>
            <c:ext xmlns:c16="http://schemas.microsoft.com/office/drawing/2014/chart" uri="{C3380CC4-5D6E-409C-BE32-E72D297353CC}">
              <c16:uniqueId val="{00000002-937C-42AE-AF80-53F8AA73BB24}"/>
            </c:ext>
          </c:extLst>
        </c:ser>
        <c:dLbls>
          <c:showLegendKey val="0"/>
          <c:showVal val="0"/>
          <c:showCatName val="0"/>
          <c:showSerName val="0"/>
          <c:showPercent val="0"/>
          <c:showBubbleSize val="0"/>
        </c:dLbls>
        <c:gapWidth val="61"/>
        <c:overlap val="3"/>
        <c:axId val="564949808"/>
        <c:axId val="564950200"/>
      </c:barChart>
      <c:catAx>
        <c:axId val="56494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50200"/>
        <c:crosses val="autoZero"/>
        <c:auto val="1"/>
        <c:lblAlgn val="ctr"/>
        <c:lblOffset val="100"/>
        <c:noMultiLvlLbl val="0"/>
      </c:catAx>
      <c:valAx>
        <c:axId val="56495020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4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'Obs3'!$C$24</c:f>
              <c:strCache>
                <c:ptCount val="1"/>
                <c:pt idx="0">
                  <c:v>Meta final</c:v>
                </c:pt>
              </c:strCache>
            </c:strRef>
          </c:tx>
          <c:spPr>
            <a:solidFill>
              <a:schemeClr val="accent1"/>
            </a:solidFill>
            <a:ln>
              <a:noFill/>
            </a:ln>
            <a:effectLst/>
          </c:spPr>
          <c:invertIfNegative val="0"/>
          <c:val>
            <c:numRef>
              <c:f>'Obs3'!$C$25:$C$28</c:f>
              <c:numCache>
                <c:formatCode>0</c:formatCode>
                <c:ptCount val="4"/>
                <c:pt idx="0">
                  <c:v>5</c:v>
                </c:pt>
              </c:numCache>
            </c:numRef>
          </c:val>
          <c:extLst>
            <c:ext xmlns:c16="http://schemas.microsoft.com/office/drawing/2014/chart" uri="{C3380CC4-5D6E-409C-BE32-E72D297353CC}">
              <c16:uniqueId val="{00000000-70F5-4D15-90A2-5DEF545FC3C1}"/>
            </c:ext>
          </c:extLst>
        </c:ser>
        <c:ser>
          <c:idx val="1"/>
          <c:order val="1"/>
          <c:tx>
            <c:strRef>
              <c:f>'Obs3'!$D$24</c:f>
              <c:strCache>
                <c:ptCount val="1"/>
                <c:pt idx="0">
                  <c:v>Meta periodo</c:v>
                </c:pt>
              </c:strCache>
            </c:strRef>
          </c:tx>
          <c:spPr>
            <a:solidFill>
              <a:schemeClr val="accent2"/>
            </a:solidFill>
            <a:ln>
              <a:noFill/>
            </a:ln>
            <a:effectLst/>
          </c:spPr>
          <c:invertIfNegative val="0"/>
          <c:val>
            <c:numRef>
              <c:f>'Obs3'!$D$25:$D$28</c:f>
              <c:numCache>
                <c:formatCode>0</c:formatCode>
                <c:ptCount val="4"/>
                <c:pt idx="0">
                  <c:v>1</c:v>
                </c:pt>
                <c:pt idx="1">
                  <c:v>1</c:v>
                </c:pt>
                <c:pt idx="2">
                  <c:v>1</c:v>
                </c:pt>
                <c:pt idx="3">
                  <c:v>2</c:v>
                </c:pt>
              </c:numCache>
            </c:numRef>
          </c:val>
          <c:extLst>
            <c:ext xmlns:c16="http://schemas.microsoft.com/office/drawing/2014/chart" uri="{C3380CC4-5D6E-409C-BE32-E72D297353CC}">
              <c16:uniqueId val="{00000001-70F5-4D15-90A2-5DEF545FC3C1}"/>
            </c:ext>
          </c:extLst>
        </c:ser>
        <c:ser>
          <c:idx val="2"/>
          <c:order val="2"/>
          <c:tx>
            <c:strRef>
              <c:f>'Obs3'!$H$23</c:f>
              <c:strCache>
                <c:ptCount val="1"/>
                <c:pt idx="0">
                  <c:v>Resultados</c:v>
                </c:pt>
              </c:strCache>
            </c:strRef>
          </c:tx>
          <c:spPr>
            <a:solidFill>
              <a:schemeClr val="accent3"/>
            </a:solidFill>
            <a:ln>
              <a:noFill/>
            </a:ln>
            <a:effectLst/>
          </c:spPr>
          <c:invertIfNegative val="0"/>
          <c:val>
            <c:numRef>
              <c:f>'Obs3'!$H$25:$H$28</c:f>
              <c:numCache>
                <c:formatCode>_(* #,##0_);_(* \(#,##0\);_(* "-"_);_(@_)</c:formatCode>
                <c:ptCount val="4"/>
              </c:numCache>
            </c:numRef>
          </c:val>
          <c:extLst>
            <c:ext xmlns:c16="http://schemas.microsoft.com/office/drawing/2014/chart" uri="{C3380CC4-5D6E-409C-BE32-E72D297353CC}">
              <c16:uniqueId val="{00000002-70F5-4D15-90A2-5DEF545FC3C1}"/>
            </c:ext>
          </c:extLst>
        </c:ser>
        <c:dLbls>
          <c:showLegendKey val="0"/>
          <c:showVal val="0"/>
          <c:showCatName val="0"/>
          <c:showSerName val="0"/>
          <c:showPercent val="0"/>
          <c:showBubbleSize val="0"/>
        </c:dLbls>
        <c:gapWidth val="61"/>
        <c:overlap val="3"/>
        <c:axId val="564949024"/>
        <c:axId val="564948632"/>
      </c:barChart>
      <c:catAx>
        <c:axId val="56494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48632"/>
        <c:crosses val="autoZero"/>
        <c:auto val="1"/>
        <c:lblAlgn val="ctr"/>
        <c:lblOffset val="100"/>
        <c:noMultiLvlLbl val="0"/>
      </c:catAx>
      <c:valAx>
        <c:axId val="564948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4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'Obs4'!$C$24</c:f>
              <c:strCache>
                <c:ptCount val="1"/>
                <c:pt idx="0">
                  <c:v>Meta final</c:v>
                </c:pt>
              </c:strCache>
            </c:strRef>
          </c:tx>
          <c:spPr>
            <a:solidFill>
              <a:schemeClr val="accent1"/>
            </a:solidFill>
            <a:ln>
              <a:noFill/>
            </a:ln>
            <a:effectLst/>
          </c:spPr>
          <c:invertIfNegative val="0"/>
          <c:val>
            <c:numRef>
              <c:f>'Obs4'!$C$25:$C$28</c:f>
              <c:numCache>
                <c:formatCode>_(* #,##0_);_(* \(#,##0\);_(* "-"_);_(@_)</c:formatCode>
                <c:ptCount val="4"/>
                <c:pt idx="0">
                  <c:v>1</c:v>
                </c:pt>
              </c:numCache>
            </c:numRef>
          </c:val>
          <c:extLst>
            <c:ext xmlns:c16="http://schemas.microsoft.com/office/drawing/2014/chart" uri="{C3380CC4-5D6E-409C-BE32-E72D297353CC}">
              <c16:uniqueId val="{00000000-A1E4-4B13-AF35-F92D4D018819}"/>
            </c:ext>
          </c:extLst>
        </c:ser>
        <c:ser>
          <c:idx val="1"/>
          <c:order val="1"/>
          <c:tx>
            <c:strRef>
              <c:f>'Obs4'!$D$24</c:f>
              <c:strCache>
                <c:ptCount val="1"/>
                <c:pt idx="0">
                  <c:v>Meta periodo</c:v>
                </c:pt>
              </c:strCache>
            </c:strRef>
          </c:tx>
          <c:spPr>
            <a:solidFill>
              <a:schemeClr val="accent2"/>
            </a:solidFill>
            <a:ln>
              <a:noFill/>
            </a:ln>
            <a:effectLst/>
          </c:spPr>
          <c:invertIfNegative val="0"/>
          <c:val>
            <c:numRef>
              <c:f>'Obs4'!$D$25:$D$28</c:f>
              <c:numCache>
                <c:formatCode>_(* #,##0_);_(* \(#,##0\);_(* "-"_);_(@_)</c:formatCode>
                <c:ptCount val="4"/>
                <c:pt idx="3">
                  <c:v>1</c:v>
                </c:pt>
              </c:numCache>
            </c:numRef>
          </c:val>
          <c:extLst>
            <c:ext xmlns:c16="http://schemas.microsoft.com/office/drawing/2014/chart" uri="{C3380CC4-5D6E-409C-BE32-E72D297353CC}">
              <c16:uniqueId val="{00000001-A1E4-4B13-AF35-F92D4D018819}"/>
            </c:ext>
          </c:extLst>
        </c:ser>
        <c:ser>
          <c:idx val="2"/>
          <c:order val="2"/>
          <c:tx>
            <c:strRef>
              <c:f>'Obs4'!$H$23</c:f>
              <c:strCache>
                <c:ptCount val="1"/>
                <c:pt idx="0">
                  <c:v>Resultados</c:v>
                </c:pt>
              </c:strCache>
            </c:strRef>
          </c:tx>
          <c:spPr>
            <a:solidFill>
              <a:schemeClr val="accent3"/>
            </a:solidFill>
            <a:ln>
              <a:noFill/>
            </a:ln>
            <a:effectLst/>
          </c:spPr>
          <c:invertIfNegative val="0"/>
          <c:val>
            <c:numRef>
              <c:f>'Obs4'!$H$25:$H$28</c:f>
              <c:numCache>
                <c:formatCode>_(* #,##0_);_(* \(#,##0\);_(* "-"_);_(@_)</c:formatCode>
                <c:ptCount val="4"/>
              </c:numCache>
            </c:numRef>
          </c:val>
          <c:extLst>
            <c:ext xmlns:c16="http://schemas.microsoft.com/office/drawing/2014/chart" uri="{C3380CC4-5D6E-409C-BE32-E72D297353CC}">
              <c16:uniqueId val="{00000002-A1E4-4B13-AF35-F92D4D018819}"/>
            </c:ext>
          </c:extLst>
        </c:ser>
        <c:dLbls>
          <c:showLegendKey val="0"/>
          <c:showVal val="0"/>
          <c:showCatName val="0"/>
          <c:showSerName val="0"/>
          <c:showPercent val="0"/>
          <c:showBubbleSize val="0"/>
        </c:dLbls>
        <c:gapWidth val="61"/>
        <c:overlap val="3"/>
        <c:axId val="564950984"/>
        <c:axId val="564951768"/>
      </c:barChart>
      <c:catAx>
        <c:axId val="564950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51768"/>
        <c:crosses val="autoZero"/>
        <c:auto val="1"/>
        <c:lblAlgn val="ctr"/>
        <c:lblOffset val="100"/>
        <c:noMultiLvlLbl val="0"/>
      </c:catAx>
      <c:valAx>
        <c:axId val="5649517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50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'GA1'!$C$24</c:f>
              <c:strCache>
                <c:ptCount val="1"/>
                <c:pt idx="0">
                  <c:v>Meta final</c:v>
                </c:pt>
              </c:strCache>
            </c:strRef>
          </c:tx>
          <c:spPr>
            <a:solidFill>
              <a:schemeClr val="accent1"/>
            </a:solidFill>
            <a:ln>
              <a:noFill/>
            </a:ln>
            <a:effectLst/>
          </c:spPr>
          <c:invertIfNegative val="0"/>
          <c:val>
            <c:numRef>
              <c:f>'GA1'!$C$25:$C$28</c:f>
              <c:numCache>
                <c:formatCode>_(* #,##0_);_(* \(#,##0\);_(* "-"_);_(@_)</c:formatCode>
                <c:ptCount val="4"/>
                <c:pt idx="0">
                  <c:v>9</c:v>
                </c:pt>
              </c:numCache>
            </c:numRef>
          </c:val>
          <c:extLst>
            <c:ext xmlns:c16="http://schemas.microsoft.com/office/drawing/2014/chart" uri="{C3380CC4-5D6E-409C-BE32-E72D297353CC}">
              <c16:uniqueId val="{00000000-E487-4262-9915-4A1EC483501C}"/>
            </c:ext>
          </c:extLst>
        </c:ser>
        <c:ser>
          <c:idx val="1"/>
          <c:order val="1"/>
          <c:tx>
            <c:strRef>
              <c:f>'GA1'!$D$24</c:f>
              <c:strCache>
                <c:ptCount val="1"/>
                <c:pt idx="0">
                  <c:v>Meta periodo</c:v>
                </c:pt>
              </c:strCache>
            </c:strRef>
          </c:tx>
          <c:spPr>
            <a:solidFill>
              <a:schemeClr val="accent2"/>
            </a:solidFill>
            <a:ln>
              <a:noFill/>
            </a:ln>
            <a:effectLst/>
          </c:spPr>
          <c:invertIfNegative val="0"/>
          <c:val>
            <c:numRef>
              <c:f>'GA1'!$D$25:$D$28</c:f>
              <c:numCache>
                <c:formatCode>_(* #,##0_);_(* \(#,##0\);_(* "-"_);_(@_)</c:formatCode>
                <c:ptCount val="4"/>
                <c:pt idx="1">
                  <c:v>8</c:v>
                </c:pt>
                <c:pt idx="3">
                  <c:v>9</c:v>
                </c:pt>
              </c:numCache>
            </c:numRef>
          </c:val>
          <c:extLst>
            <c:ext xmlns:c16="http://schemas.microsoft.com/office/drawing/2014/chart" uri="{C3380CC4-5D6E-409C-BE32-E72D297353CC}">
              <c16:uniqueId val="{00000001-E487-4262-9915-4A1EC483501C}"/>
            </c:ext>
          </c:extLst>
        </c:ser>
        <c:ser>
          <c:idx val="2"/>
          <c:order val="2"/>
          <c:tx>
            <c:strRef>
              <c:f>'GA1'!$H$23</c:f>
              <c:strCache>
                <c:ptCount val="1"/>
                <c:pt idx="0">
                  <c:v>Resultados</c:v>
                </c:pt>
              </c:strCache>
            </c:strRef>
          </c:tx>
          <c:spPr>
            <a:solidFill>
              <a:schemeClr val="accent3"/>
            </a:solidFill>
            <a:ln>
              <a:noFill/>
            </a:ln>
            <a:effectLst/>
          </c:spPr>
          <c:invertIfNegative val="0"/>
          <c:val>
            <c:numRef>
              <c:f>'GA1'!$H$25:$H$28</c:f>
              <c:numCache>
                <c:formatCode>_(* #,##0_);_(* \(#,##0\);_(* "-"_);_(@_)</c:formatCode>
                <c:ptCount val="4"/>
                <c:pt idx="1">
                  <c:v>0</c:v>
                </c:pt>
                <c:pt idx="3">
                  <c:v>0</c:v>
                </c:pt>
              </c:numCache>
            </c:numRef>
          </c:val>
          <c:extLst>
            <c:ext xmlns:c16="http://schemas.microsoft.com/office/drawing/2014/chart" uri="{C3380CC4-5D6E-409C-BE32-E72D297353CC}">
              <c16:uniqueId val="{00000002-E487-4262-9915-4A1EC483501C}"/>
            </c:ext>
          </c:extLst>
        </c:ser>
        <c:dLbls>
          <c:showLegendKey val="0"/>
          <c:showVal val="0"/>
          <c:showCatName val="0"/>
          <c:showSerName val="0"/>
          <c:showPercent val="0"/>
          <c:showBubbleSize val="0"/>
        </c:dLbls>
        <c:gapWidth val="61"/>
        <c:overlap val="3"/>
        <c:axId val="564949416"/>
        <c:axId val="645895368"/>
      </c:barChart>
      <c:catAx>
        <c:axId val="56494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5368"/>
        <c:crosses val="autoZero"/>
        <c:auto val="1"/>
        <c:lblAlgn val="ctr"/>
        <c:lblOffset val="100"/>
        <c:noMultiLvlLbl val="0"/>
      </c:catAx>
      <c:valAx>
        <c:axId val="6458953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4949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'Co1'!$C$24</c:f>
              <c:strCache>
                <c:ptCount val="1"/>
                <c:pt idx="0">
                  <c:v>Meta final</c:v>
                </c:pt>
              </c:strCache>
            </c:strRef>
          </c:tx>
          <c:spPr>
            <a:solidFill>
              <a:schemeClr val="accent1"/>
            </a:solidFill>
            <a:ln>
              <a:noFill/>
            </a:ln>
            <a:effectLst/>
          </c:spPr>
          <c:invertIfNegative val="0"/>
          <c:val>
            <c:numRef>
              <c:f>'Co1'!$C$25:$C$28</c:f>
              <c:numCache>
                <c:formatCode>_(* #,##0_);_(* \(#,##0\);_(* "-"_);_(@_)</c:formatCode>
                <c:ptCount val="4"/>
                <c:pt idx="0">
                  <c:v>85</c:v>
                </c:pt>
              </c:numCache>
            </c:numRef>
          </c:val>
          <c:extLst>
            <c:ext xmlns:c16="http://schemas.microsoft.com/office/drawing/2014/chart" uri="{C3380CC4-5D6E-409C-BE32-E72D297353CC}">
              <c16:uniqueId val="{00000000-409D-4BC8-88E0-71315873660B}"/>
            </c:ext>
          </c:extLst>
        </c:ser>
        <c:ser>
          <c:idx val="1"/>
          <c:order val="1"/>
          <c:tx>
            <c:strRef>
              <c:f>'Co1'!$D$24</c:f>
              <c:strCache>
                <c:ptCount val="1"/>
                <c:pt idx="0">
                  <c:v>Meta periodo</c:v>
                </c:pt>
              </c:strCache>
            </c:strRef>
          </c:tx>
          <c:spPr>
            <a:solidFill>
              <a:schemeClr val="accent2"/>
            </a:solidFill>
            <a:ln>
              <a:noFill/>
            </a:ln>
            <a:effectLst/>
          </c:spPr>
          <c:invertIfNegative val="0"/>
          <c:val>
            <c:numRef>
              <c:f>'Co1'!$D$25:$D$28</c:f>
              <c:numCache>
                <c:formatCode>_(* #,##0_);_(* \(#,##0\);_(* "-"_);_(@_)</c:formatCode>
                <c:ptCount val="4"/>
                <c:pt idx="1">
                  <c:v>85</c:v>
                </c:pt>
                <c:pt idx="3">
                  <c:v>85</c:v>
                </c:pt>
              </c:numCache>
            </c:numRef>
          </c:val>
          <c:extLst>
            <c:ext xmlns:c16="http://schemas.microsoft.com/office/drawing/2014/chart" uri="{C3380CC4-5D6E-409C-BE32-E72D297353CC}">
              <c16:uniqueId val="{00000001-409D-4BC8-88E0-71315873660B}"/>
            </c:ext>
          </c:extLst>
        </c:ser>
        <c:ser>
          <c:idx val="2"/>
          <c:order val="2"/>
          <c:tx>
            <c:strRef>
              <c:f>'Co1'!$H$23</c:f>
              <c:strCache>
                <c:ptCount val="1"/>
                <c:pt idx="0">
                  <c:v>Resultados</c:v>
                </c:pt>
              </c:strCache>
            </c:strRef>
          </c:tx>
          <c:spPr>
            <a:solidFill>
              <a:schemeClr val="accent3"/>
            </a:solidFill>
            <a:ln>
              <a:noFill/>
            </a:ln>
            <a:effectLst/>
          </c:spPr>
          <c:invertIfNegative val="0"/>
          <c:val>
            <c:numRef>
              <c:f>'Co1'!$H$25:$H$28</c:f>
              <c:numCache>
                <c:formatCode>_(* #,##0_);_(* \(#,##0\);_(* "-"_);_(@_)</c:formatCode>
                <c:ptCount val="4"/>
              </c:numCache>
            </c:numRef>
          </c:val>
          <c:extLst>
            <c:ext xmlns:c16="http://schemas.microsoft.com/office/drawing/2014/chart" uri="{C3380CC4-5D6E-409C-BE32-E72D297353CC}">
              <c16:uniqueId val="{00000002-409D-4BC8-88E0-71315873660B}"/>
            </c:ext>
          </c:extLst>
        </c:ser>
        <c:dLbls>
          <c:showLegendKey val="0"/>
          <c:showVal val="0"/>
          <c:showCatName val="0"/>
          <c:showSerName val="0"/>
          <c:showPercent val="0"/>
          <c:showBubbleSize val="0"/>
        </c:dLbls>
        <c:gapWidth val="61"/>
        <c:overlap val="3"/>
        <c:axId val="510001464"/>
        <c:axId val="509993624"/>
      </c:barChart>
      <c:catAx>
        <c:axId val="51000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3624"/>
        <c:crosses val="autoZero"/>
        <c:auto val="1"/>
        <c:lblAlgn val="ctr"/>
        <c:lblOffset val="100"/>
        <c:noMultiLvlLbl val="0"/>
      </c:catAx>
      <c:valAx>
        <c:axId val="5099936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1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'GA2'!$C$24</c:f>
              <c:strCache>
                <c:ptCount val="1"/>
                <c:pt idx="0">
                  <c:v>Meta final</c:v>
                </c:pt>
              </c:strCache>
            </c:strRef>
          </c:tx>
          <c:spPr>
            <a:solidFill>
              <a:schemeClr val="accent1"/>
            </a:solidFill>
            <a:ln>
              <a:noFill/>
            </a:ln>
            <a:effectLst/>
          </c:spPr>
          <c:invertIfNegative val="0"/>
          <c:val>
            <c:numRef>
              <c:f>'GA2'!$C$25:$C$28</c:f>
              <c:numCache>
                <c:formatCode>_(* #,##0_);_(* \(#,##0\);_(* "-"_);_(@_)</c:formatCode>
                <c:ptCount val="4"/>
                <c:pt idx="0">
                  <c:v>800</c:v>
                </c:pt>
              </c:numCache>
            </c:numRef>
          </c:val>
          <c:extLst>
            <c:ext xmlns:c16="http://schemas.microsoft.com/office/drawing/2014/chart" uri="{C3380CC4-5D6E-409C-BE32-E72D297353CC}">
              <c16:uniqueId val="{00000000-9B9F-433F-92B6-AE20E0A096E5}"/>
            </c:ext>
          </c:extLst>
        </c:ser>
        <c:ser>
          <c:idx val="1"/>
          <c:order val="1"/>
          <c:tx>
            <c:strRef>
              <c:f>'GA2'!$D$24</c:f>
              <c:strCache>
                <c:ptCount val="1"/>
                <c:pt idx="0">
                  <c:v>Meta periodo</c:v>
                </c:pt>
              </c:strCache>
            </c:strRef>
          </c:tx>
          <c:spPr>
            <a:solidFill>
              <a:schemeClr val="accent2"/>
            </a:solidFill>
            <a:ln>
              <a:noFill/>
            </a:ln>
            <a:effectLst/>
          </c:spPr>
          <c:invertIfNegative val="0"/>
          <c:val>
            <c:numRef>
              <c:f>'GA2'!$D$25:$D$28</c:f>
              <c:numCache>
                <c:formatCode>_(* #,##0_);_(* \(#,##0\);_(* "-"_);_(@_)</c:formatCode>
                <c:ptCount val="4"/>
                <c:pt idx="3">
                  <c:v>800</c:v>
                </c:pt>
              </c:numCache>
            </c:numRef>
          </c:val>
          <c:extLst>
            <c:ext xmlns:c16="http://schemas.microsoft.com/office/drawing/2014/chart" uri="{C3380CC4-5D6E-409C-BE32-E72D297353CC}">
              <c16:uniqueId val="{00000001-9B9F-433F-92B6-AE20E0A096E5}"/>
            </c:ext>
          </c:extLst>
        </c:ser>
        <c:ser>
          <c:idx val="2"/>
          <c:order val="2"/>
          <c:tx>
            <c:strRef>
              <c:f>'GA2'!$H$23</c:f>
              <c:strCache>
                <c:ptCount val="1"/>
                <c:pt idx="0">
                  <c:v>Resultados</c:v>
                </c:pt>
              </c:strCache>
            </c:strRef>
          </c:tx>
          <c:spPr>
            <a:solidFill>
              <a:schemeClr val="accent3"/>
            </a:solidFill>
            <a:ln>
              <a:noFill/>
            </a:ln>
            <a:effectLst/>
          </c:spPr>
          <c:invertIfNegative val="0"/>
          <c:val>
            <c:numRef>
              <c:f>'GA2'!$H$25:$H$28</c:f>
              <c:numCache>
                <c:formatCode>_(* #,##0_);_(* \(#,##0\);_(* "-"_);_(@_)</c:formatCode>
                <c:ptCount val="4"/>
                <c:pt idx="3">
                  <c:v>0</c:v>
                </c:pt>
              </c:numCache>
            </c:numRef>
          </c:val>
          <c:extLst>
            <c:ext xmlns:c16="http://schemas.microsoft.com/office/drawing/2014/chart" uri="{C3380CC4-5D6E-409C-BE32-E72D297353CC}">
              <c16:uniqueId val="{00000002-9B9F-433F-92B6-AE20E0A096E5}"/>
            </c:ext>
          </c:extLst>
        </c:ser>
        <c:dLbls>
          <c:showLegendKey val="0"/>
          <c:showVal val="0"/>
          <c:showCatName val="0"/>
          <c:showSerName val="0"/>
          <c:showPercent val="0"/>
          <c:showBubbleSize val="0"/>
        </c:dLbls>
        <c:gapWidth val="61"/>
        <c:overlap val="3"/>
        <c:axId val="645896936"/>
        <c:axId val="645897328"/>
      </c:barChart>
      <c:catAx>
        <c:axId val="64589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7328"/>
        <c:crosses val="autoZero"/>
        <c:auto val="1"/>
        <c:lblAlgn val="ctr"/>
        <c:lblOffset val="100"/>
        <c:noMultiLvlLbl val="0"/>
      </c:catAx>
      <c:valAx>
        <c:axId val="6458973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6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'RF1'!$C$24</c:f>
              <c:strCache>
                <c:ptCount val="1"/>
                <c:pt idx="0">
                  <c:v>Meta final</c:v>
                </c:pt>
              </c:strCache>
            </c:strRef>
          </c:tx>
          <c:spPr>
            <a:solidFill>
              <a:schemeClr val="accent1"/>
            </a:solidFill>
            <a:ln>
              <a:noFill/>
            </a:ln>
            <a:effectLst/>
          </c:spPr>
          <c:invertIfNegative val="0"/>
          <c:val>
            <c:numRef>
              <c:f>'RF1'!$C$25:$C$28</c:f>
              <c:numCache>
                <c:formatCode>General</c:formatCode>
                <c:ptCount val="4"/>
                <c:pt idx="0">
                  <c:v>4</c:v>
                </c:pt>
              </c:numCache>
            </c:numRef>
          </c:val>
          <c:extLst>
            <c:ext xmlns:c16="http://schemas.microsoft.com/office/drawing/2014/chart" uri="{C3380CC4-5D6E-409C-BE32-E72D297353CC}">
              <c16:uniqueId val="{00000000-2085-41CA-893D-B2E5F85526C8}"/>
            </c:ext>
          </c:extLst>
        </c:ser>
        <c:ser>
          <c:idx val="1"/>
          <c:order val="1"/>
          <c:tx>
            <c:strRef>
              <c:f>'RF1'!$D$24</c:f>
              <c:strCache>
                <c:ptCount val="1"/>
                <c:pt idx="0">
                  <c:v>Meta periodo</c:v>
                </c:pt>
              </c:strCache>
            </c:strRef>
          </c:tx>
          <c:spPr>
            <a:solidFill>
              <a:schemeClr val="accent2"/>
            </a:solidFill>
            <a:ln>
              <a:noFill/>
            </a:ln>
            <a:effectLst/>
          </c:spPr>
          <c:invertIfNegative val="0"/>
          <c:val>
            <c:numRef>
              <c:f>'RF1'!$D$25:$D$28</c:f>
              <c:numCache>
                <c:formatCode>0</c:formatCode>
                <c:ptCount val="4"/>
                <c:pt idx="0">
                  <c:v>0</c:v>
                </c:pt>
                <c:pt idx="1">
                  <c:v>0</c:v>
                </c:pt>
                <c:pt idx="2">
                  <c:v>1</c:v>
                </c:pt>
                <c:pt idx="3">
                  <c:v>3</c:v>
                </c:pt>
              </c:numCache>
            </c:numRef>
          </c:val>
          <c:extLst>
            <c:ext xmlns:c16="http://schemas.microsoft.com/office/drawing/2014/chart" uri="{C3380CC4-5D6E-409C-BE32-E72D297353CC}">
              <c16:uniqueId val="{00000001-2085-41CA-893D-B2E5F85526C8}"/>
            </c:ext>
          </c:extLst>
        </c:ser>
        <c:ser>
          <c:idx val="2"/>
          <c:order val="2"/>
          <c:tx>
            <c:strRef>
              <c:f>'RF1'!$H$23</c:f>
              <c:strCache>
                <c:ptCount val="1"/>
                <c:pt idx="0">
                  <c:v>Resultados</c:v>
                </c:pt>
              </c:strCache>
            </c:strRef>
          </c:tx>
          <c:spPr>
            <a:solidFill>
              <a:schemeClr val="accent3"/>
            </a:solidFill>
            <a:ln>
              <a:noFill/>
            </a:ln>
            <a:effectLst/>
          </c:spPr>
          <c:invertIfNegative val="0"/>
          <c:val>
            <c:numRef>
              <c:f>'RF1'!$H$25:$H$28</c:f>
              <c:numCache>
                <c:formatCode>0</c:formatCode>
                <c:ptCount val="4"/>
                <c:pt idx="0">
                  <c:v>0</c:v>
                </c:pt>
                <c:pt idx="1">
                  <c:v>0</c:v>
                </c:pt>
                <c:pt idx="2">
                  <c:v>0</c:v>
                </c:pt>
                <c:pt idx="3">
                  <c:v>0</c:v>
                </c:pt>
              </c:numCache>
            </c:numRef>
          </c:val>
          <c:extLst>
            <c:ext xmlns:c16="http://schemas.microsoft.com/office/drawing/2014/chart" uri="{C3380CC4-5D6E-409C-BE32-E72D297353CC}">
              <c16:uniqueId val="{00000002-2085-41CA-893D-B2E5F85526C8}"/>
            </c:ext>
          </c:extLst>
        </c:ser>
        <c:dLbls>
          <c:showLegendKey val="0"/>
          <c:showVal val="0"/>
          <c:showCatName val="0"/>
          <c:showSerName val="0"/>
          <c:showPercent val="0"/>
          <c:showBubbleSize val="0"/>
        </c:dLbls>
        <c:gapWidth val="61"/>
        <c:overlap val="3"/>
        <c:axId val="645899680"/>
        <c:axId val="645896544"/>
      </c:barChart>
      <c:catAx>
        <c:axId val="64589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6544"/>
        <c:crosses val="autoZero"/>
        <c:auto val="1"/>
        <c:lblAlgn val="ctr"/>
        <c:lblOffset val="100"/>
        <c:noMultiLvlLbl val="0"/>
      </c:catAx>
      <c:valAx>
        <c:axId val="645896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'RF2-TICS3'!$C$24</c:f>
              <c:strCache>
                <c:ptCount val="1"/>
                <c:pt idx="0">
                  <c:v>Meta final</c:v>
                </c:pt>
              </c:strCache>
            </c:strRef>
          </c:tx>
          <c:spPr>
            <a:solidFill>
              <a:schemeClr val="accent1"/>
            </a:solidFill>
            <a:ln>
              <a:noFill/>
            </a:ln>
            <a:effectLst/>
          </c:spPr>
          <c:invertIfNegative val="0"/>
          <c:val>
            <c:numRef>
              <c:f>'RF2-TICS3'!$C$25:$C$28</c:f>
              <c:numCache>
                <c:formatCode>0%</c:formatCode>
                <c:ptCount val="4"/>
                <c:pt idx="0">
                  <c:v>0.97</c:v>
                </c:pt>
              </c:numCache>
            </c:numRef>
          </c:val>
          <c:extLst>
            <c:ext xmlns:c16="http://schemas.microsoft.com/office/drawing/2014/chart" uri="{C3380CC4-5D6E-409C-BE32-E72D297353CC}">
              <c16:uniqueId val="{00000000-3620-4C78-8A72-374B341585A8}"/>
            </c:ext>
          </c:extLst>
        </c:ser>
        <c:ser>
          <c:idx val="1"/>
          <c:order val="1"/>
          <c:tx>
            <c:strRef>
              <c:f>'RF2-TICS3'!$D$24</c:f>
              <c:strCache>
                <c:ptCount val="1"/>
                <c:pt idx="0">
                  <c:v>Meta periodo</c:v>
                </c:pt>
              </c:strCache>
            </c:strRef>
          </c:tx>
          <c:spPr>
            <a:solidFill>
              <a:schemeClr val="accent2"/>
            </a:solidFill>
            <a:ln>
              <a:noFill/>
            </a:ln>
            <a:effectLst/>
          </c:spPr>
          <c:invertIfNegative val="0"/>
          <c:val>
            <c:numRef>
              <c:f>'RF2-TICS3'!$D$25:$D$28</c:f>
              <c:numCache>
                <c:formatCode>0%</c:formatCode>
                <c:ptCount val="4"/>
                <c:pt idx="0">
                  <c:v>0.95</c:v>
                </c:pt>
                <c:pt idx="1">
                  <c:v>0.97</c:v>
                </c:pt>
                <c:pt idx="2">
                  <c:v>0.97</c:v>
                </c:pt>
                <c:pt idx="3">
                  <c:v>0.97</c:v>
                </c:pt>
              </c:numCache>
            </c:numRef>
          </c:val>
          <c:extLst>
            <c:ext xmlns:c16="http://schemas.microsoft.com/office/drawing/2014/chart" uri="{C3380CC4-5D6E-409C-BE32-E72D297353CC}">
              <c16:uniqueId val="{00000001-3620-4C78-8A72-374B341585A8}"/>
            </c:ext>
          </c:extLst>
        </c:ser>
        <c:ser>
          <c:idx val="2"/>
          <c:order val="2"/>
          <c:tx>
            <c:strRef>
              <c:f>'RF2-TICS3'!$H$23</c:f>
              <c:strCache>
                <c:ptCount val="1"/>
                <c:pt idx="0">
                  <c:v>Resultados</c:v>
                </c:pt>
              </c:strCache>
            </c:strRef>
          </c:tx>
          <c:spPr>
            <a:solidFill>
              <a:schemeClr val="accent3"/>
            </a:solidFill>
            <a:ln>
              <a:noFill/>
            </a:ln>
            <a:effectLst/>
          </c:spPr>
          <c:invertIfNegative val="0"/>
          <c:val>
            <c:numRef>
              <c:f>'RF2-TICS3'!$H$25:$H$28</c:f>
              <c:numCache>
                <c:formatCode>0.00%</c:formatCode>
                <c:ptCount val="4"/>
              </c:numCache>
            </c:numRef>
          </c:val>
          <c:extLst>
            <c:ext xmlns:c16="http://schemas.microsoft.com/office/drawing/2014/chart" uri="{C3380CC4-5D6E-409C-BE32-E72D297353CC}">
              <c16:uniqueId val="{00000002-3620-4C78-8A72-374B341585A8}"/>
            </c:ext>
          </c:extLst>
        </c:ser>
        <c:dLbls>
          <c:showLegendKey val="0"/>
          <c:showVal val="0"/>
          <c:showCatName val="0"/>
          <c:showSerName val="0"/>
          <c:showPercent val="0"/>
          <c:showBubbleSize val="0"/>
        </c:dLbls>
        <c:gapWidth val="61"/>
        <c:overlap val="3"/>
        <c:axId val="645900464"/>
        <c:axId val="645901640"/>
      </c:barChart>
      <c:catAx>
        <c:axId val="64590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901640"/>
        <c:crosses val="autoZero"/>
        <c:auto val="1"/>
        <c:lblAlgn val="ctr"/>
        <c:lblOffset val="100"/>
        <c:noMultiLvlLbl val="0"/>
      </c:catAx>
      <c:valAx>
        <c:axId val="645901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90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'GJ1'!$C$24</c:f>
              <c:strCache>
                <c:ptCount val="1"/>
                <c:pt idx="0">
                  <c:v>Meta final</c:v>
                </c:pt>
              </c:strCache>
            </c:strRef>
          </c:tx>
          <c:spPr>
            <a:solidFill>
              <a:schemeClr val="accent1"/>
            </a:solidFill>
            <a:ln>
              <a:noFill/>
            </a:ln>
            <a:effectLst/>
          </c:spPr>
          <c:invertIfNegative val="0"/>
          <c:val>
            <c:numRef>
              <c:f>'GJ1'!$C$25:$C$28</c:f>
              <c:numCache>
                <c:formatCode>_(* #,##0_);_(* \(#,##0\);_(* "-"_);_(@_)</c:formatCode>
                <c:ptCount val="4"/>
                <c:pt idx="0">
                  <c:v>100</c:v>
                </c:pt>
              </c:numCache>
            </c:numRef>
          </c:val>
          <c:extLst>
            <c:ext xmlns:c16="http://schemas.microsoft.com/office/drawing/2014/chart" uri="{C3380CC4-5D6E-409C-BE32-E72D297353CC}">
              <c16:uniqueId val="{00000000-A139-430B-8C12-D7F85C7E5CE3}"/>
            </c:ext>
          </c:extLst>
        </c:ser>
        <c:ser>
          <c:idx val="1"/>
          <c:order val="1"/>
          <c:tx>
            <c:strRef>
              <c:f>'GJ1'!$D$24</c:f>
              <c:strCache>
                <c:ptCount val="1"/>
                <c:pt idx="0">
                  <c:v>Meta periodo</c:v>
                </c:pt>
              </c:strCache>
            </c:strRef>
          </c:tx>
          <c:spPr>
            <a:solidFill>
              <a:schemeClr val="accent2"/>
            </a:solidFill>
            <a:ln>
              <a:noFill/>
            </a:ln>
            <a:effectLst/>
          </c:spPr>
          <c:invertIfNegative val="0"/>
          <c:val>
            <c:numRef>
              <c:f>'GJ1'!$D$25:$D$28</c:f>
              <c:numCache>
                <c:formatCode>_(* #,##0_);_(* \(#,##0\);_(* "-"_);_(@_)</c:formatCode>
                <c:ptCount val="4"/>
                <c:pt idx="1">
                  <c:v>100</c:v>
                </c:pt>
                <c:pt idx="3">
                  <c:v>100</c:v>
                </c:pt>
              </c:numCache>
            </c:numRef>
          </c:val>
          <c:extLst>
            <c:ext xmlns:c16="http://schemas.microsoft.com/office/drawing/2014/chart" uri="{C3380CC4-5D6E-409C-BE32-E72D297353CC}">
              <c16:uniqueId val="{0000000C-A139-430B-8C12-D7F85C7E5CE3}"/>
            </c:ext>
          </c:extLst>
        </c:ser>
        <c:ser>
          <c:idx val="2"/>
          <c:order val="2"/>
          <c:tx>
            <c:strRef>
              <c:f>'GJ1'!$H$23</c:f>
              <c:strCache>
                <c:ptCount val="1"/>
                <c:pt idx="0">
                  <c:v>Resultados</c:v>
                </c:pt>
              </c:strCache>
            </c:strRef>
          </c:tx>
          <c:spPr>
            <a:solidFill>
              <a:schemeClr val="accent3"/>
            </a:solidFill>
            <a:ln>
              <a:noFill/>
            </a:ln>
            <a:effectLst/>
          </c:spPr>
          <c:invertIfNegative val="0"/>
          <c:val>
            <c:numRef>
              <c:f>'GJ1'!$H$25:$H$28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645897720"/>
        <c:axId val="645898112"/>
      </c:barChart>
      <c:catAx>
        <c:axId val="64589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8112"/>
        <c:crosses val="autoZero"/>
        <c:auto val="1"/>
        <c:lblAlgn val="ctr"/>
        <c:lblOffset val="100"/>
        <c:noMultiLvlLbl val="0"/>
      </c:catAx>
      <c:valAx>
        <c:axId val="6458981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7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'GJ1'!$C$24</c:f>
              <c:strCache>
                <c:ptCount val="1"/>
                <c:pt idx="0">
                  <c:v>Meta final</c:v>
                </c:pt>
              </c:strCache>
            </c:strRef>
          </c:tx>
          <c:spPr>
            <a:solidFill>
              <a:schemeClr val="accent1"/>
            </a:solidFill>
            <a:ln>
              <a:noFill/>
            </a:ln>
            <a:effectLst/>
          </c:spPr>
          <c:invertIfNegative val="0"/>
          <c:val>
            <c:numRef>
              <c:f>'GJ1'!$C$25:$C$28</c:f>
              <c:numCache>
                <c:formatCode>_(* #,##0_);_(* \(#,##0\);_(* "-"_);_(@_)</c:formatCode>
                <c:ptCount val="4"/>
                <c:pt idx="0">
                  <c:v>100</c:v>
                </c:pt>
              </c:numCache>
            </c:numRef>
          </c:val>
          <c:extLst>
            <c:ext xmlns:c16="http://schemas.microsoft.com/office/drawing/2014/chart" uri="{C3380CC4-5D6E-409C-BE32-E72D297353CC}">
              <c16:uniqueId val="{00000000-A139-430B-8C12-D7F85C7E5CE3}"/>
            </c:ext>
          </c:extLst>
        </c:ser>
        <c:ser>
          <c:idx val="1"/>
          <c:order val="1"/>
          <c:tx>
            <c:strRef>
              <c:f>'GJ1'!$D$24</c:f>
              <c:strCache>
                <c:ptCount val="1"/>
                <c:pt idx="0">
                  <c:v>Meta periodo</c:v>
                </c:pt>
              </c:strCache>
            </c:strRef>
          </c:tx>
          <c:spPr>
            <a:solidFill>
              <a:schemeClr val="accent2"/>
            </a:solidFill>
            <a:ln>
              <a:noFill/>
            </a:ln>
            <a:effectLst/>
          </c:spPr>
          <c:invertIfNegative val="0"/>
          <c:val>
            <c:numRef>
              <c:f>'GJ1'!$D$25:$D$28</c:f>
              <c:numCache>
                <c:formatCode>_(* #,##0_);_(* \(#,##0\);_(* "-"_);_(@_)</c:formatCode>
                <c:ptCount val="4"/>
                <c:pt idx="1">
                  <c:v>100</c:v>
                </c:pt>
                <c:pt idx="3">
                  <c:v>100</c:v>
                </c:pt>
              </c:numCache>
            </c:numRef>
          </c:val>
          <c:extLst>
            <c:ext xmlns:c16="http://schemas.microsoft.com/office/drawing/2014/chart" uri="{C3380CC4-5D6E-409C-BE32-E72D297353CC}">
              <c16:uniqueId val="{0000000C-A139-430B-8C12-D7F85C7E5CE3}"/>
            </c:ext>
          </c:extLst>
        </c:ser>
        <c:ser>
          <c:idx val="2"/>
          <c:order val="2"/>
          <c:tx>
            <c:strRef>
              <c:f>'GJ1'!$H$23</c:f>
              <c:strCache>
                <c:ptCount val="1"/>
                <c:pt idx="0">
                  <c:v>Resultados</c:v>
                </c:pt>
              </c:strCache>
            </c:strRef>
          </c:tx>
          <c:spPr>
            <a:solidFill>
              <a:schemeClr val="accent3"/>
            </a:solidFill>
            <a:ln>
              <a:noFill/>
            </a:ln>
            <a:effectLst/>
          </c:spPr>
          <c:invertIfNegative val="0"/>
          <c:val>
            <c:numRef>
              <c:f>'GJ1'!$H$25:$H$28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645894192"/>
        <c:axId val="645898896"/>
      </c:barChart>
      <c:catAx>
        <c:axId val="64589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8896"/>
        <c:crosses val="autoZero"/>
        <c:auto val="1"/>
        <c:lblAlgn val="ctr"/>
        <c:lblOffset val="100"/>
        <c:noMultiLvlLbl val="0"/>
      </c:catAx>
      <c:valAx>
        <c:axId val="6458988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4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'GD1'!$C$24</c:f>
              <c:strCache>
                <c:ptCount val="1"/>
                <c:pt idx="0">
                  <c:v>Meta final</c:v>
                </c:pt>
              </c:strCache>
            </c:strRef>
          </c:tx>
          <c:spPr>
            <a:solidFill>
              <a:schemeClr val="accent1"/>
            </a:solidFill>
            <a:ln>
              <a:noFill/>
            </a:ln>
            <a:effectLst/>
          </c:spPr>
          <c:invertIfNegative val="0"/>
          <c:val>
            <c:numRef>
              <c:f>'GD1'!$C$25:$C$28</c:f>
              <c:numCache>
                <c:formatCode>_(* #,##0_);_(* \(#,##0\);_(* "-"_);_(@_)</c:formatCode>
                <c:ptCount val="4"/>
                <c:pt idx="0">
                  <c:v>60</c:v>
                </c:pt>
              </c:numCache>
            </c:numRef>
          </c:val>
          <c:extLst>
            <c:ext xmlns:c16="http://schemas.microsoft.com/office/drawing/2014/chart" uri="{C3380CC4-5D6E-409C-BE32-E72D297353CC}">
              <c16:uniqueId val="{00000000-A139-430B-8C12-D7F85C7E5CE3}"/>
            </c:ext>
          </c:extLst>
        </c:ser>
        <c:ser>
          <c:idx val="1"/>
          <c:order val="1"/>
          <c:tx>
            <c:strRef>
              <c:f>'GD1'!$D$24</c:f>
              <c:strCache>
                <c:ptCount val="1"/>
                <c:pt idx="0">
                  <c:v>Meta periodo</c:v>
                </c:pt>
              </c:strCache>
            </c:strRef>
          </c:tx>
          <c:spPr>
            <a:solidFill>
              <a:schemeClr val="accent2"/>
            </a:solidFill>
            <a:ln>
              <a:noFill/>
            </a:ln>
            <a:effectLst/>
          </c:spPr>
          <c:invertIfNegative val="0"/>
          <c:val>
            <c:numRef>
              <c:f>'GD1'!$D$25:$D$28</c:f>
              <c:numCache>
                <c:formatCode>_(* #,##0_);_(* \(#,##0\);_(* "-"_);_(@_)</c:formatCode>
                <c:ptCount val="4"/>
                <c:pt idx="0">
                  <c:v>37</c:v>
                </c:pt>
                <c:pt idx="1">
                  <c:v>7</c:v>
                </c:pt>
                <c:pt idx="2">
                  <c:v>8</c:v>
                </c:pt>
                <c:pt idx="3">
                  <c:v>8</c:v>
                </c:pt>
              </c:numCache>
            </c:numRef>
          </c:val>
          <c:extLst>
            <c:ext xmlns:c16="http://schemas.microsoft.com/office/drawing/2014/chart" uri="{C3380CC4-5D6E-409C-BE32-E72D297353CC}">
              <c16:uniqueId val="{0000000C-A139-430B-8C12-D7F85C7E5CE3}"/>
            </c:ext>
          </c:extLst>
        </c:ser>
        <c:ser>
          <c:idx val="2"/>
          <c:order val="2"/>
          <c:tx>
            <c:strRef>
              <c:f>'GD1'!$H$23</c:f>
              <c:strCache>
                <c:ptCount val="1"/>
                <c:pt idx="0">
                  <c:v>Resultados</c:v>
                </c:pt>
              </c:strCache>
            </c:strRef>
          </c:tx>
          <c:spPr>
            <a:solidFill>
              <a:schemeClr val="accent3"/>
            </a:solidFill>
            <a:ln>
              <a:noFill/>
            </a:ln>
            <a:effectLst/>
          </c:spPr>
          <c:invertIfNegative val="0"/>
          <c:val>
            <c:numRef>
              <c:f>'GD1'!$H$25:$H$28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645900856"/>
        <c:axId val="645899288"/>
      </c:barChart>
      <c:catAx>
        <c:axId val="64590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899288"/>
        <c:crosses val="autoZero"/>
        <c:auto val="1"/>
        <c:lblAlgn val="ctr"/>
        <c:lblOffset val="100"/>
        <c:noMultiLvlLbl val="0"/>
      </c:catAx>
      <c:valAx>
        <c:axId val="645899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590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'ATC1'!$C$24</c:f>
              <c:strCache>
                <c:ptCount val="1"/>
                <c:pt idx="0">
                  <c:v>Meta final</c:v>
                </c:pt>
              </c:strCache>
            </c:strRef>
          </c:tx>
          <c:spPr>
            <a:solidFill>
              <a:srgbClr val="4472C4"/>
            </a:solidFill>
            <a:ln w="25400">
              <a:noFill/>
            </a:ln>
          </c:spPr>
          <c:invertIfNegative val="0"/>
          <c:val>
            <c:numRef>
              <c:f>'ATC1'!$C$25:$C$28</c:f>
              <c:numCache>
                <c:formatCode>_(* #,##0_);_(* \(#,##0\);_(* "-"_);_(@_)</c:formatCode>
                <c:ptCount val="4"/>
                <c:pt idx="0">
                  <c:v>100</c:v>
                </c:pt>
              </c:numCache>
            </c:numRef>
          </c:val>
          <c:extLst>
            <c:ext xmlns:c16="http://schemas.microsoft.com/office/drawing/2014/chart" uri="{C3380CC4-5D6E-409C-BE32-E72D297353CC}">
              <c16:uniqueId val="{00000000-DDAF-4DD5-B8E3-256E7C3606B2}"/>
            </c:ext>
          </c:extLst>
        </c:ser>
        <c:ser>
          <c:idx val="1"/>
          <c:order val="1"/>
          <c:tx>
            <c:strRef>
              <c:f>'ATC1'!$D$24</c:f>
              <c:strCache>
                <c:ptCount val="1"/>
                <c:pt idx="0">
                  <c:v>Meta periodo</c:v>
                </c:pt>
              </c:strCache>
            </c:strRef>
          </c:tx>
          <c:spPr>
            <a:solidFill>
              <a:srgbClr val="ED7D31"/>
            </a:solidFill>
            <a:ln w="25400">
              <a:noFill/>
            </a:ln>
          </c:spPr>
          <c:invertIfNegative val="0"/>
          <c:val>
            <c:numRef>
              <c:f>'ATC1'!$D$25:$D$28</c:f>
              <c:numCache>
                <c:formatCode>_(* #,##0_);_(* \(#,##0\);_(* "-"_);_(@_)</c:formatCode>
                <c:ptCount val="4"/>
                <c:pt idx="0">
                  <c:v>100</c:v>
                </c:pt>
                <c:pt idx="1">
                  <c:v>100</c:v>
                </c:pt>
                <c:pt idx="2">
                  <c:v>100</c:v>
                </c:pt>
                <c:pt idx="3">
                  <c:v>100</c:v>
                </c:pt>
              </c:numCache>
            </c:numRef>
          </c:val>
          <c:extLst>
            <c:ext xmlns:c16="http://schemas.microsoft.com/office/drawing/2014/chart" uri="{C3380CC4-5D6E-409C-BE32-E72D297353CC}">
              <c16:uniqueId val="{00000001-DDAF-4DD5-B8E3-256E7C3606B2}"/>
            </c:ext>
          </c:extLst>
        </c:ser>
        <c:ser>
          <c:idx val="2"/>
          <c:order val="2"/>
          <c:tx>
            <c:strRef>
              <c:f>'ATC1'!$H$23</c:f>
              <c:strCache>
                <c:ptCount val="1"/>
                <c:pt idx="0">
                  <c:v>Resultados</c:v>
                </c:pt>
              </c:strCache>
            </c:strRef>
          </c:tx>
          <c:spPr>
            <a:solidFill>
              <a:srgbClr val="A5A5A5"/>
            </a:solidFill>
            <a:ln w="25400">
              <a:noFill/>
            </a:ln>
          </c:spPr>
          <c:invertIfNegative val="0"/>
          <c:val>
            <c:numRef>
              <c:f>'ATC1'!$H$25:$H$28</c:f>
              <c:numCache>
                <c:formatCode>_(* #,##0_);_(* \(#,##0\);_(* "-"_);_(@_)</c:formatCode>
                <c:ptCount val="4"/>
              </c:numCache>
            </c:numRef>
          </c:val>
          <c:extLst>
            <c:ext xmlns:c16="http://schemas.microsoft.com/office/drawing/2014/chart" uri="{C3380CC4-5D6E-409C-BE32-E72D297353CC}">
              <c16:uniqueId val="{00000002-DDAF-4DD5-B8E3-256E7C3606B2}"/>
            </c:ext>
          </c:extLst>
        </c:ser>
        <c:dLbls>
          <c:showLegendKey val="0"/>
          <c:showVal val="0"/>
          <c:showCatName val="0"/>
          <c:showSerName val="0"/>
          <c:showPercent val="0"/>
          <c:showBubbleSize val="0"/>
        </c:dLbls>
        <c:gapWidth val="61"/>
        <c:overlap val="3"/>
        <c:axId val="513667736"/>
        <c:axId val="513666168"/>
      </c:barChart>
      <c:catAx>
        <c:axId val="51366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513666168"/>
        <c:crosses val="autoZero"/>
        <c:auto val="1"/>
        <c:lblAlgn val="ctr"/>
        <c:lblOffset val="100"/>
        <c:noMultiLvlLbl val="0"/>
      </c:catAx>
      <c:valAx>
        <c:axId val="5136661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513667736"/>
        <c:crosses val="autoZero"/>
        <c:crossBetween val="between"/>
      </c:valAx>
      <c:spPr>
        <a:noFill/>
        <a:ln w="25400">
          <a:noFill/>
        </a:ln>
      </c:spPr>
    </c:plotArea>
    <c:legend>
      <c:legendPos val="r"/>
      <c:layout>
        <c:manualLayout>
          <c:xMode val="edge"/>
          <c:yMode val="edge"/>
          <c:x val="0.2134833819929812"/>
          <c:y val="0.80821917808219179"/>
          <c:w val="0.5640456515969211"/>
          <c:h val="0.150684931506849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'ATC2'!$C$24</c:f>
              <c:strCache>
                <c:ptCount val="1"/>
                <c:pt idx="0">
                  <c:v>Meta final</c:v>
                </c:pt>
              </c:strCache>
            </c:strRef>
          </c:tx>
          <c:spPr>
            <a:solidFill>
              <a:srgbClr val="4472C4"/>
            </a:solidFill>
            <a:ln w="25400">
              <a:noFill/>
            </a:ln>
          </c:spPr>
          <c:invertIfNegative val="0"/>
          <c:val>
            <c:numRef>
              <c:f>'ATC2'!$C$25:$C$28</c:f>
              <c:numCache>
                <c:formatCode>_(* #,##0_);_(* \(#,##0\);_(* "-"_);_(@_)</c:formatCode>
                <c:ptCount val="4"/>
                <c:pt idx="0">
                  <c:v>97</c:v>
                </c:pt>
              </c:numCache>
            </c:numRef>
          </c:val>
          <c:extLst>
            <c:ext xmlns:c16="http://schemas.microsoft.com/office/drawing/2014/chart" uri="{C3380CC4-5D6E-409C-BE32-E72D297353CC}">
              <c16:uniqueId val="{00000000-C078-4590-89AC-83689D43DECD}"/>
            </c:ext>
          </c:extLst>
        </c:ser>
        <c:ser>
          <c:idx val="1"/>
          <c:order val="1"/>
          <c:tx>
            <c:strRef>
              <c:f>'ATC2'!$D$24</c:f>
              <c:strCache>
                <c:ptCount val="1"/>
                <c:pt idx="0">
                  <c:v>Meta periodo</c:v>
                </c:pt>
              </c:strCache>
            </c:strRef>
          </c:tx>
          <c:spPr>
            <a:solidFill>
              <a:srgbClr val="ED7D31"/>
            </a:solidFill>
            <a:ln w="25400">
              <a:noFill/>
            </a:ln>
          </c:spPr>
          <c:invertIfNegative val="0"/>
          <c:val>
            <c:numRef>
              <c:f>'ATC2'!$D$25:$D$28</c:f>
              <c:numCache>
                <c:formatCode>_(* #,##0_);_(* \(#,##0\);_(* "-"_);_(@_)</c:formatCode>
                <c:ptCount val="4"/>
                <c:pt idx="1">
                  <c:v>97</c:v>
                </c:pt>
                <c:pt idx="3">
                  <c:v>97</c:v>
                </c:pt>
              </c:numCache>
            </c:numRef>
          </c:val>
          <c:extLst>
            <c:ext xmlns:c16="http://schemas.microsoft.com/office/drawing/2014/chart" uri="{C3380CC4-5D6E-409C-BE32-E72D297353CC}">
              <c16:uniqueId val="{00000001-C078-4590-89AC-83689D43DECD}"/>
            </c:ext>
          </c:extLst>
        </c:ser>
        <c:ser>
          <c:idx val="2"/>
          <c:order val="2"/>
          <c:tx>
            <c:strRef>
              <c:f>'ATC2'!$H$23</c:f>
              <c:strCache>
                <c:ptCount val="1"/>
                <c:pt idx="0">
                  <c:v>Resultados</c:v>
                </c:pt>
              </c:strCache>
            </c:strRef>
          </c:tx>
          <c:spPr>
            <a:solidFill>
              <a:srgbClr val="A5A5A5"/>
            </a:solidFill>
            <a:ln w="25400">
              <a:noFill/>
            </a:ln>
          </c:spPr>
          <c:invertIfNegative val="0"/>
          <c:val>
            <c:numRef>
              <c:f>'ATC2'!$H$25:$H$28</c:f>
              <c:numCache>
                <c:formatCode>_(* #,##0_);_(* \(#,##0\);_(* "-"_);_(@_)</c:formatCode>
                <c:ptCount val="4"/>
              </c:numCache>
            </c:numRef>
          </c:val>
          <c:extLst>
            <c:ext xmlns:c16="http://schemas.microsoft.com/office/drawing/2014/chart" uri="{C3380CC4-5D6E-409C-BE32-E72D297353CC}">
              <c16:uniqueId val="{00000002-C078-4590-89AC-83689D43DECD}"/>
            </c:ext>
          </c:extLst>
        </c:ser>
        <c:dLbls>
          <c:showLegendKey val="0"/>
          <c:showVal val="0"/>
          <c:showCatName val="0"/>
          <c:showSerName val="0"/>
          <c:showPercent val="0"/>
          <c:showBubbleSize val="0"/>
        </c:dLbls>
        <c:gapWidth val="61"/>
        <c:overlap val="3"/>
        <c:axId val="513666952"/>
        <c:axId val="513663424"/>
      </c:barChart>
      <c:catAx>
        <c:axId val="513666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513663424"/>
        <c:crosses val="autoZero"/>
        <c:auto val="1"/>
        <c:lblAlgn val="ctr"/>
        <c:lblOffset val="100"/>
        <c:noMultiLvlLbl val="0"/>
      </c:catAx>
      <c:valAx>
        <c:axId val="513663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513666952"/>
        <c:crosses val="autoZero"/>
        <c:crossBetween val="between"/>
      </c:valAx>
      <c:spPr>
        <a:noFill/>
        <a:ln w="25400">
          <a:noFill/>
        </a:ln>
      </c:spPr>
    </c:plotArea>
    <c:legend>
      <c:legendPos val="r"/>
      <c:layout>
        <c:manualLayout>
          <c:xMode val="edge"/>
          <c:yMode val="edge"/>
          <c:x val="0.21573057300421716"/>
          <c:y val="0.80821917808219179"/>
          <c:w val="0.55955126957444923"/>
          <c:h val="0.150684931506849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'ATC3'!$C$24</c:f>
              <c:strCache>
                <c:ptCount val="1"/>
                <c:pt idx="0">
                  <c:v>Meta final</c:v>
                </c:pt>
              </c:strCache>
            </c:strRef>
          </c:tx>
          <c:spPr>
            <a:solidFill>
              <a:srgbClr val="4472C4"/>
            </a:solidFill>
            <a:ln w="25400">
              <a:noFill/>
            </a:ln>
          </c:spPr>
          <c:invertIfNegative val="0"/>
          <c:val>
            <c:numRef>
              <c:f>'ATC3'!$C$25:$C$28</c:f>
              <c:numCache>
                <c:formatCode>_-* #,##0.00_-;\-* #,##0.00_-;_-* "-"_-;_-@_-</c:formatCode>
                <c:ptCount val="4"/>
                <c:pt idx="0">
                  <c:v>96</c:v>
                </c:pt>
              </c:numCache>
            </c:numRef>
          </c:val>
          <c:extLst>
            <c:ext xmlns:c16="http://schemas.microsoft.com/office/drawing/2014/chart" uri="{C3380CC4-5D6E-409C-BE32-E72D297353CC}">
              <c16:uniqueId val="{00000000-7E45-4C85-A4EC-FE10D19A1408}"/>
            </c:ext>
          </c:extLst>
        </c:ser>
        <c:ser>
          <c:idx val="1"/>
          <c:order val="1"/>
          <c:tx>
            <c:strRef>
              <c:f>'ATC3'!$D$24</c:f>
              <c:strCache>
                <c:ptCount val="1"/>
                <c:pt idx="0">
                  <c:v>Meta periodo</c:v>
                </c:pt>
              </c:strCache>
            </c:strRef>
          </c:tx>
          <c:spPr>
            <a:solidFill>
              <a:srgbClr val="ED7D31"/>
            </a:solidFill>
            <a:ln w="25400">
              <a:noFill/>
            </a:ln>
          </c:spPr>
          <c:invertIfNegative val="0"/>
          <c:val>
            <c:numRef>
              <c:f>'ATC3'!$D$25:$D$28</c:f>
              <c:numCache>
                <c:formatCode>_(* #,##0_);_(* \(#,##0\);_(* "-"_);_(@_)</c:formatCode>
                <c:ptCount val="4"/>
                <c:pt idx="1">
                  <c:v>96</c:v>
                </c:pt>
                <c:pt idx="3">
                  <c:v>96</c:v>
                </c:pt>
              </c:numCache>
            </c:numRef>
          </c:val>
          <c:extLst>
            <c:ext xmlns:c16="http://schemas.microsoft.com/office/drawing/2014/chart" uri="{C3380CC4-5D6E-409C-BE32-E72D297353CC}">
              <c16:uniqueId val="{00000001-7E45-4C85-A4EC-FE10D19A1408}"/>
            </c:ext>
          </c:extLst>
        </c:ser>
        <c:ser>
          <c:idx val="2"/>
          <c:order val="2"/>
          <c:tx>
            <c:strRef>
              <c:f>'ATC3'!$H$23</c:f>
              <c:strCache>
                <c:ptCount val="1"/>
                <c:pt idx="0">
                  <c:v>Resultados</c:v>
                </c:pt>
              </c:strCache>
            </c:strRef>
          </c:tx>
          <c:spPr>
            <a:solidFill>
              <a:srgbClr val="A5A5A5"/>
            </a:solidFill>
            <a:ln w="25400">
              <a:noFill/>
            </a:ln>
          </c:spPr>
          <c:invertIfNegative val="0"/>
          <c:val>
            <c:numRef>
              <c:f>'ATC3'!$H$25:$H$28</c:f>
              <c:numCache>
                <c:formatCode>_(* #,##0_);_(* \(#,##0\);_(* "-"_);_(@_)</c:formatCode>
                <c:ptCount val="4"/>
              </c:numCache>
            </c:numRef>
          </c:val>
          <c:extLst>
            <c:ext xmlns:c16="http://schemas.microsoft.com/office/drawing/2014/chart" uri="{C3380CC4-5D6E-409C-BE32-E72D297353CC}">
              <c16:uniqueId val="{00000002-7E45-4C85-A4EC-FE10D19A1408}"/>
            </c:ext>
          </c:extLst>
        </c:ser>
        <c:dLbls>
          <c:showLegendKey val="0"/>
          <c:showVal val="0"/>
          <c:showCatName val="0"/>
          <c:showSerName val="0"/>
          <c:showPercent val="0"/>
          <c:showBubbleSize val="0"/>
        </c:dLbls>
        <c:gapWidth val="61"/>
        <c:overlap val="3"/>
        <c:axId val="513667344"/>
        <c:axId val="513670088"/>
      </c:barChart>
      <c:catAx>
        <c:axId val="51366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513670088"/>
        <c:crosses val="autoZero"/>
        <c:auto val="1"/>
        <c:lblAlgn val="ctr"/>
        <c:lblOffset val="100"/>
        <c:noMultiLvlLbl val="0"/>
      </c:catAx>
      <c:valAx>
        <c:axId val="513670088"/>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513667344"/>
        <c:crosses val="autoZero"/>
        <c:crossBetween val="between"/>
      </c:valAx>
      <c:spPr>
        <a:noFill/>
        <a:ln w="25400">
          <a:noFill/>
        </a:ln>
      </c:spPr>
    </c:plotArea>
    <c:legend>
      <c:legendPos val="r"/>
      <c:layout>
        <c:manualLayout>
          <c:xMode val="edge"/>
          <c:yMode val="edge"/>
          <c:x val="0.2179777640154531"/>
          <c:y val="0.80821917808219179"/>
          <c:w val="0.55955126957444923"/>
          <c:h val="0.150684931506849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'EL1'!$C$24</c:f>
              <c:strCache>
                <c:ptCount val="1"/>
                <c:pt idx="0">
                  <c:v>Meta final</c:v>
                </c:pt>
              </c:strCache>
            </c:strRef>
          </c:tx>
          <c:spPr>
            <a:solidFill>
              <a:schemeClr val="accent1"/>
            </a:solidFill>
            <a:ln>
              <a:noFill/>
            </a:ln>
            <a:effectLst/>
          </c:spPr>
          <c:invertIfNegative val="0"/>
          <c:val>
            <c:numRef>
              <c:f>'EL1'!$C$25:$C$28</c:f>
              <c:numCache>
                <c:formatCode>_(* #,##0_);_(* \(#,##0\);_(* "-"_);_(@_)</c:formatCode>
                <c:ptCount val="4"/>
                <c:pt idx="0">
                  <c:v>100</c:v>
                </c:pt>
              </c:numCache>
            </c:numRef>
          </c:val>
          <c:extLst>
            <c:ext xmlns:c16="http://schemas.microsoft.com/office/drawing/2014/chart" uri="{C3380CC4-5D6E-409C-BE32-E72D297353CC}">
              <c16:uniqueId val="{00000000-015B-4E42-A1EB-3919B3529AFA}"/>
            </c:ext>
          </c:extLst>
        </c:ser>
        <c:ser>
          <c:idx val="1"/>
          <c:order val="1"/>
          <c:tx>
            <c:strRef>
              <c:f>'EL1'!$D$24</c:f>
              <c:strCache>
                <c:ptCount val="1"/>
                <c:pt idx="0">
                  <c:v>Meta periodo</c:v>
                </c:pt>
              </c:strCache>
            </c:strRef>
          </c:tx>
          <c:spPr>
            <a:solidFill>
              <a:schemeClr val="accent2"/>
            </a:solidFill>
            <a:ln>
              <a:noFill/>
            </a:ln>
            <a:effectLst/>
          </c:spPr>
          <c:invertIfNegative val="0"/>
          <c:val>
            <c:numRef>
              <c:f>'EL1'!$D$25:$D$28</c:f>
              <c:numCache>
                <c:formatCode>_(* #,##0_);_(* \(#,##0\);_(* "-"_);_(@_)</c:formatCode>
                <c:ptCount val="4"/>
                <c:pt idx="0">
                  <c:v>100</c:v>
                </c:pt>
                <c:pt idx="1">
                  <c:v>100</c:v>
                </c:pt>
                <c:pt idx="2">
                  <c:v>100</c:v>
                </c:pt>
                <c:pt idx="3">
                  <c:v>100</c:v>
                </c:pt>
              </c:numCache>
            </c:numRef>
          </c:val>
          <c:extLst>
            <c:ext xmlns:c16="http://schemas.microsoft.com/office/drawing/2014/chart" uri="{C3380CC4-5D6E-409C-BE32-E72D297353CC}">
              <c16:uniqueId val="{00000001-015B-4E42-A1EB-3919B3529AFA}"/>
            </c:ext>
          </c:extLst>
        </c:ser>
        <c:ser>
          <c:idx val="2"/>
          <c:order val="2"/>
          <c:tx>
            <c:strRef>
              <c:f>'EL1'!$H$23</c:f>
              <c:strCache>
                <c:ptCount val="1"/>
                <c:pt idx="0">
                  <c:v>Resultados</c:v>
                </c:pt>
              </c:strCache>
            </c:strRef>
          </c:tx>
          <c:spPr>
            <a:solidFill>
              <a:schemeClr val="accent3"/>
            </a:solidFill>
            <a:ln>
              <a:noFill/>
            </a:ln>
            <a:effectLst/>
          </c:spPr>
          <c:invertIfNegative val="0"/>
          <c:val>
            <c:numRef>
              <c:f>'EL1'!$H$25:$H$28</c:f>
              <c:numCache>
                <c:formatCode>_(* #,##0_);_(* \(#,##0\);_(* "-"_);_(@_)</c:formatCode>
                <c:ptCount val="4"/>
              </c:numCache>
            </c:numRef>
          </c:val>
          <c:extLst>
            <c:ext xmlns:c16="http://schemas.microsoft.com/office/drawing/2014/chart" uri="{C3380CC4-5D6E-409C-BE32-E72D297353CC}">
              <c16:uniqueId val="{00000002-015B-4E42-A1EB-3919B3529AFA}"/>
            </c:ext>
          </c:extLst>
        </c:ser>
        <c:dLbls>
          <c:showLegendKey val="0"/>
          <c:showVal val="0"/>
          <c:showCatName val="0"/>
          <c:showSerName val="0"/>
          <c:showPercent val="0"/>
          <c:showBubbleSize val="0"/>
        </c:dLbls>
        <c:gapWidth val="61"/>
        <c:overlap val="3"/>
        <c:axId val="513663816"/>
        <c:axId val="513665384"/>
      </c:barChart>
      <c:catAx>
        <c:axId val="51366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5384"/>
        <c:crosses val="autoZero"/>
        <c:auto val="1"/>
        <c:lblAlgn val="ctr"/>
        <c:lblOffset val="100"/>
        <c:noMultiLvlLbl val="0"/>
      </c:catAx>
      <c:valAx>
        <c:axId val="5136653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3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'V1'!$C$24</c:f>
              <c:strCache>
                <c:ptCount val="1"/>
                <c:pt idx="0">
                  <c:v>Meta final</c:v>
                </c:pt>
              </c:strCache>
            </c:strRef>
          </c:tx>
          <c:spPr>
            <a:solidFill>
              <a:schemeClr val="accent1"/>
            </a:solidFill>
            <a:ln>
              <a:noFill/>
            </a:ln>
            <a:effectLst/>
          </c:spPr>
          <c:invertIfNegative val="0"/>
          <c:val>
            <c:numRef>
              <c:f>'V1'!$C$25:$C$28</c:f>
              <c:numCache>
                <c:formatCode>_(* #,##0_);_(* \(#,##0\);_(* "-"_);_(@_)</c:formatCode>
                <c:ptCount val="4"/>
                <c:pt idx="0">
                  <c:v>100</c:v>
                </c:pt>
              </c:numCache>
            </c:numRef>
          </c:val>
          <c:extLst>
            <c:ext xmlns:c16="http://schemas.microsoft.com/office/drawing/2014/chart" uri="{C3380CC4-5D6E-409C-BE32-E72D297353CC}">
              <c16:uniqueId val="{00000000-29F0-44B6-BF37-DE034355E0CA}"/>
            </c:ext>
          </c:extLst>
        </c:ser>
        <c:ser>
          <c:idx val="1"/>
          <c:order val="1"/>
          <c:tx>
            <c:strRef>
              <c:f>'V1'!$D$24</c:f>
              <c:strCache>
                <c:ptCount val="1"/>
                <c:pt idx="0">
                  <c:v>Meta periodo</c:v>
                </c:pt>
              </c:strCache>
            </c:strRef>
          </c:tx>
          <c:spPr>
            <a:solidFill>
              <a:schemeClr val="accent2"/>
            </a:solidFill>
            <a:ln>
              <a:noFill/>
            </a:ln>
            <a:effectLst/>
          </c:spPr>
          <c:invertIfNegative val="0"/>
          <c:val>
            <c:numRef>
              <c:f>'V1'!$D$25:$D$28</c:f>
              <c:numCache>
                <c:formatCode>_(* #,##0_);_(* \(#,##0\);_(* "-"_);_(@_)</c:formatCode>
                <c:ptCount val="4"/>
                <c:pt idx="0">
                  <c:v>100</c:v>
                </c:pt>
                <c:pt idx="1">
                  <c:v>100</c:v>
                </c:pt>
                <c:pt idx="2">
                  <c:v>100</c:v>
                </c:pt>
                <c:pt idx="3">
                  <c:v>100</c:v>
                </c:pt>
              </c:numCache>
            </c:numRef>
          </c:val>
          <c:extLst>
            <c:ext xmlns:c16="http://schemas.microsoft.com/office/drawing/2014/chart" uri="{C3380CC4-5D6E-409C-BE32-E72D297353CC}">
              <c16:uniqueId val="{00000001-29F0-44B6-BF37-DE034355E0CA}"/>
            </c:ext>
          </c:extLst>
        </c:ser>
        <c:ser>
          <c:idx val="2"/>
          <c:order val="2"/>
          <c:tx>
            <c:strRef>
              <c:f>'V1'!$H$23</c:f>
              <c:strCache>
                <c:ptCount val="1"/>
                <c:pt idx="0">
                  <c:v>Resultados</c:v>
                </c:pt>
              </c:strCache>
            </c:strRef>
          </c:tx>
          <c:spPr>
            <a:solidFill>
              <a:schemeClr val="accent3"/>
            </a:solidFill>
            <a:ln>
              <a:noFill/>
            </a:ln>
            <a:effectLst/>
          </c:spPr>
          <c:invertIfNegative val="0"/>
          <c:val>
            <c:numRef>
              <c:f>'V1'!$H$25:$H$28</c:f>
              <c:numCache>
                <c:formatCode>_(* #,##0_);_(* \(#,##0\);_(* "-"_);_(@_)</c:formatCode>
                <c:ptCount val="4"/>
              </c:numCache>
            </c:numRef>
          </c:val>
          <c:extLst>
            <c:ext xmlns:c16="http://schemas.microsoft.com/office/drawing/2014/chart" uri="{C3380CC4-5D6E-409C-BE32-E72D297353CC}">
              <c16:uniqueId val="{00000002-29F0-44B6-BF37-DE034355E0CA}"/>
            </c:ext>
          </c:extLst>
        </c:ser>
        <c:dLbls>
          <c:showLegendKey val="0"/>
          <c:showVal val="0"/>
          <c:showCatName val="0"/>
          <c:showSerName val="0"/>
          <c:showPercent val="0"/>
          <c:showBubbleSize val="0"/>
        </c:dLbls>
        <c:gapWidth val="61"/>
        <c:overlap val="3"/>
        <c:axId val="509997544"/>
        <c:axId val="509994016"/>
      </c:barChart>
      <c:catAx>
        <c:axId val="50999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4016"/>
        <c:crosses val="autoZero"/>
        <c:auto val="1"/>
        <c:lblAlgn val="ctr"/>
        <c:lblOffset val="100"/>
        <c:noMultiLvlLbl val="0"/>
      </c:catAx>
      <c:valAx>
        <c:axId val="5099940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7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72339109728307E-2"/>
          <c:y val="8.8421160119658657E-2"/>
          <c:w val="0.8809261285104778"/>
          <c:h val="0.43927833480444073"/>
        </c:manualLayout>
      </c:layout>
      <c:barChart>
        <c:barDir val="col"/>
        <c:grouping val="clustered"/>
        <c:varyColors val="0"/>
        <c:ser>
          <c:idx val="0"/>
          <c:order val="0"/>
          <c:tx>
            <c:strRef>
              <c:f>'EL2'!$C$24</c:f>
              <c:strCache>
                <c:ptCount val="1"/>
                <c:pt idx="0">
                  <c:v>Meta final</c:v>
                </c:pt>
              </c:strCache>
            </c:strRef>
          </c:tx>
          <c:spPr>
            <a:solidFill>
              <a:schemeClr val="accent1"/>
            </a:solidFill>
            <a:ln>
              <a:noFill/>
            </a:ln>
            <a:effectLst/>
          </c:spPr>
          <c:invertIfNegative val="0"/>
          <c:val>
            <c:numRef>
              <c:f>'EL2'!$C$25:$C$28</c:f>
              <c:numCache>
                <c:formatCode>_(* #,##0_);_(* \(#,##0\);_(* "-"_);_(@_)</c:formatCode>
                <c:ptCount val="4"/>
                <c:pt idx="0">
                  <c:v>92</c:v>
                </c:pt>
              </c:numCache>
            </c:numRef>
          </c:val>
          <c:extLst>
            <c:ext xmlns:c16="http://schemas.microsoft.com/office/drawing/2014/chart" uri="{C3380CC4-5D6E-409C-BE32-E72D297353CC}">
              <c16:uniqueId val="{00000000-A139-430B-8C12-D7F85C7E5CE3}"/>
            </c:ext>
          </c:extLst>
        </c:ser>
        <c:ser>
          <c:idx val="1"/>
          <c:order val="1"/>
          <c:tx>
            <c:strRef>
              <c:f>'EL2'!$D$24</c:f>
              <c:strCache>
                <c:ptCount val="1"/>
                <c:pt idx="0">
                  <c:v>Meta periodo</c:v>
                </c:pt>
              </c:strCache>
            </c:strRef>
          </c:tx>
          <c:spPr>
            <a:solidFill>
              <a:schemeClr val="accent2"/>
            </a:solidFill>
            <a:ln>
              <a:noFill/>
            </a:ln>
            <a:effectLst/>
          </c:spPr>
          <c:invertIfNegative val="0"/>
          <c:val>
            <c:numRef>
              <c:f>'EL2'!$D$25:$D$28</c:f>
              <c:numCache>
                <c:formatCode>_(* #,##0_);_(* \(#,##0\);_(* "-"_);_(@_)</c:formatCode>
                <c:ptCount val="4"/>
                <c:pt idx="0">
                  <c:v>90</c:v>
                </c:pt>
                <c:pt idx="1">
                  <c:v>90</c:v>
                </c:pt>
                <c:pt idx="2">
                  <c:v>92</c:v>
                </c:pt>
                <c:pt idx="3">
                  <c:v>92</c:v>
                </c:pt>
              </c:numCache>
            </c:numRef>
          </c:val>
          <c:extLst>
            <c:ext xmlns:c16="http://schemas.microsoft.com/office/drawing/2014/chart" uri="{C3380CC4-5D6E-409C-BE32-E72D297353CC}">
              <c16:uniqueId val="{0000000C-A139-430B-8C12-D7F85C7E5CE3}"/>
            </c:ext>
          </c:extLst>
        </c:ser>
        <c:ser>
          <c:idx val="2"/>
          <c:order val="2"/>
          <c:tx>
            <c:strRef>
              <c:f>'EL2'!$H$23</c:f>
              <c:strCache>
                <c:ptCount val="1"/>
                <c:pt idx="0">
                  <c:v>Resultados</c:v>
                </c:pt>
              </c:strCache>
            </c:strRef>
          </c:tx>
          <c:spPr>
            <a:solidFill>
              <a:schemeClr val="accent3"/>
            </a:solidFill>
            <a:ln>
              <a:noFill/>
            </a:ln>
            <a:effectLst/>
          </c:spPr>
          <c:invertIfNegative val="0"/>
          <c:val>
            <c:numRef>
              <c:f>'EL2'!$H$25:$H$28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513664208"/>
        <c:axId val="513668912"/>
      </c:barChart>
      <c:catAx>
        <c:axId val="51366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8912"/>
        <c:crosses val="autoZero"/>
        <c:auto val="1"/>
        <c:lblAlgn val="ctr"/>
        <c:lblOffset val="100"/>
        <c:noMultiLvlLbl val="0"/>
      </c:catAx>
      <c:valAx>
        <c:axId val="5136689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4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'EL3'!$C$24</c:f>
              <c:strCache>
                <c:ptCount val="1"/>
                <c:pt idx="0">
                  <c:v>Meta final</c:v>
                </c:pt>
              </c:strCache>
            </c:strRef>
          </c:tx>
          <c:spPr>
            <a:solidFill>
              <a:schemeClr val="accent1"/>
            </a:solidFill>
            <a:ln>
              <a:noFill/>
            </a:ln>
            <a:effectLst/>
          </c:spPr>
          <c:invertIfNegative val="0"/>
          <c:val>
            <c:numRef>
              <c:f>'EL3'!$C$25:$C$28</c:f>
              <c:numCache>
                <c:formatCode>_(* #,##0_);_(* \(#,##0\);_(* "-"_);_(@_)</c:formatCode>
                <c:ptCount val="4"/>
                <c:pt idx="0">
                  <c:v>12</c:v>
                </c:pt>
              </c:numCache>
            </c:numRef>
          </c:val>
          <c:extLst>
            <c:ext xmlns:c16="http://schemas.microsoft.com/office/drawing/2014/chart" uri="{C3380CC4-5D6E-409C-BE32-E72D297353CC}">
              <c16:uniqueId val="{00000000-6E2D-4CD5-A263-F930E607AA1C}"/>
            </c:ext>
          </c:extLst>
        </c:ser>
        <c:ser>
          <c:idx val="1"/>
          <c:order val="1"/>
          <c:tx>
            <c:strRef>
              <c:f>'EL3'!$D$24</c:f>
              <c:strCache>
                <c:ptCount val="1"/>
                <c:pt idx="0">
                  <c:v>Meta periodo</c:v>
                </c:pt>
              </c:strCache>
            </c:strRef>
          </c:tx>
          <c:spPr>
            <a:solidFill>
              <a:schemeClr val="accent2"/>
            </a:solidFill>
            <a:ln>
              <a:noFill/>
            </a:ln>
            <a:effectLst/>
          </c:spPr>
          <c:invertIfNegative val="0"/>
          <c:val>
            <c:numRef>
              <c:f>'EL3'!$D$25:$D$28</c:f>
              <c:numCache>
                <c:formatCode>_(* #,##0_);_(* \(#,##0\);_(* "-"_);_(@_)</c:formatCode>
                <c:ptCount val="4"/>
                <c:pt idx="0">
                  <c:v>16</c:v>
                </c:pt>
                <c:pt idx="1">
                  <c:v>14</c:v>
                </c:pt>
                <c:pt idx="2">
                  <c:v>13</c:v>
                </c:pt>
                <c:pt idx="3">
                  <c:v>12</c:v>
                </c:pt>
              </c:numCache>
            </c:numRef>
          </c:val>
          <c:extLst>
            <c:ext xmlns:c16="http://schemas.microsoft.com/office/drawing/2014/chart" uri="{C3380CC4-5D6E-409C-BE32-E72D297353CC}">
              <c16:uniqueId val="{00000001-6E2D-4CD5-A263-F930E607AA1C}"/>
            </c:ext>
          </c:extLst>
        </c:ser>
        <c:ser>
          <c:idx val="2"/>
          <c:order val="2"/>
          <c:tx>
            <c:strRef>
              <c:f>'EL3'!$H$23</c:f>
              <c:strCache>
                <c:ptCount val="1"/>
                <c:pt idx="0">
                  <c:v>Resultados</c:v>
                </c:pt>
              </c:strCache>
            </c:strRef>
          </c:tx>
          <c:spPr>
            <a:solidFill>
              <a:schemeClr val="accent3"/>
            </a:solidFill>
            <a:ln>
              <a:noFill/>
            </a:ln>
            <a:effectLst/>
          </c:spPr>
          <c:invertIfNegative val="0"/>
          <c:val>
            <c:numRef>
              <c:f>'EL3'!$H$25:$H$28</c:f>
              <c:numCache>
                <c:formatCode>_(* #,##0_);_(* \(#,##0\);_(* "-"_);_(@_)</c:formatCode>
                <c:ptCount val="4"/>
              </c:numCache>
            </c:numRef>
          </c:val>
          <c:extLst>
            <c:ext xmlns:c16="http://schemas.microsoft.com/office/drawing/2014/chart" uri="{C3380CC4-5D6E-409C-BE32-E72D297353CC}">
              <c16:uniqueId val="{00000002-6E2D-4CD5-A263-F930E607AA1C}"/>
            </c:ext>
          </c:extLst>
        </c:ser>
        <c:dLbls>
          <c:showLegendKey val="0"/>
          <c:showVal val="0"/>
          <c:showCatName val="0"/>
          <c:showSerName val="0"/>
          <c:showPercent val="0"/>
          <c:showBubbleSize val="0"/>
        </c:dLbls>
        <c:gapWidth val="61"/>
        <c:overlap val="3"/>
        <c:axId val="513669696"/>
        <c:axId val="513664600"/>
      </c:barChart>
      <c:catAx>
        <c:axId val="51366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4600"/>
        <c:crosses val="autoZero"/>
        <c:auto val="1"/>
        <c:lblAlgn val="ctr"/>
        <c:lblOffset val="100"/>
        <c:noMultiLvlLbl val="0"/>
      </c:catAx>
      <c:valAx>
        <c:axId val="5136646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'GH1'!$C$24</c:f>
              <c:strCache>
                <c:ptCount val="1"/>
                <c:pt idx="0">
                  <c:v>Meta final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'GH1'!$C$25:$C$28</c:f>
              <c:numCache>
                <c:formatCode>_-* #,##0.0_-;\-* #,##0.0_-;_-* "-"_-;_-@_-</c:formatCode>
                <c:ptCount val="4"/>
                <c:pt idx="0">
                  <c:v>94</c:v>
                </c:pt>
              </c:numCache>
            </c:numRef>
          </c:val>
          <c:extLst>
            <c:ext xmlns:c16="http://schemas.microsoft.com/office/drawing/2014/chart" uri="{C3380CC4-5D6E-409C-BE32-E72D297353CC}">
              <c16:uniqueId val="{00000000-45D8-4700-8084-472C9ECBC875}"/>
            </c:ext>
          </c:extLst>
        </c:ser>
        <c:ser>
          <c:idx val="1"/>
          <c:order val="1"/>
          <c:tx>
            <c:strRef>
              <c:f>'GH1'!$D$24</c:f>
              <c:strCache>
                <c:ptCount val="1"/>
                <c:pt idx="0">
                  <c:v>Meta periodo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'GH1'!$D$25:$D$28</c:f>
              <c:numCache>
                <c:formatCode>_-* #,##0.0_-;\-* #,##0.0_-;_-* "-"_-;_-@_-</c:formatCode>
                <c:ptCount val="4"/>
                <c:pt idx="1">
                  <c:v>93.5</c:v>
                </c:pt>
                <c:pt idx="3">
                  <c:v>94</c:v>
                </c:pt>
              </c:numCache>
            </c:numRef>
          </c:val>
          <c:extLst>
            <c:ext xmlns:c16="http://schemas.microsoft.com/office/drawing/2014/chart" uri="{C3380CC4-5D6E-409C-BE32-E72D297353CC}">
              <c16:uniqueId val="{00000001-45D8-4700-8084-472C9ECBC875}"/>
            </c:ext>
          </c:extLst>
        </c:ser>
        <c:ser>
          <c:idx val="2"/>
          <c:order val="2"/>
          <c:tx>
            <c:strRef>
              <c:f>'GH1'!$H$23</c:f>
              <c:strCache>
                <c:ptCount val="1"/>
                <c:pt idx="0">
                  <c:v>Resultados</c:v>
                </c:pt>
              </c:strCache>
            </c:strRef>
          </c:tx>
          <c:spPr>
            <a:solidFill>
              <a:schemeClr val="accent3"/>
            </a:solidFill>
            <a:ln>
              <a:noFill/>
            </a:ln>
            <a:effectLst/>
          </c:spPr>
          <c:invertIfNegative val="0"/>
          <c:val>
            <c:numRef>
              <c:f>'GH1'!$H$25:$H$28</c:f>
              <c:numCache>
                <c:formatCode>_(* #,##0_);_(* \(#,##0\);_(* "-"_);_(@_)</c:formatCode>
                <c:ptCount val="4"/>
              </c:numCache>
            </c:numRef>
          </c:val>
          <c:extLst>
            <c:ext xmlns:c16="http://schemas.microsoft.com/office/drawing/2014/chart" uri="{C3380CC4-5D6E-409C-BE32-E72D297353CC}">
              <c16:uniqueId val="{00000002-45D8-4700-8084-472C9ECBC875}"/>
            </c:ext>
          </c:extLst>
        </c:ser>
        <c:dLbls>
          <c:showLegendKey val="0"/>
          <c:showVal val="0"/>
          <c:showCatName val="0"/>
          <c:showSerName val="0"/>
          <c:showPercent val="0"/>
          <c:showBubbleSize val="0"/>
        </c:dLbls>
        <c:gapWidth val="61"/>
        <c:overlap val="3"/>
        <c:axId val="513663032"/>
        <c:axId val="513665776"/>
      </c:barChart>
      <c:catAx>
        <c:axId val="51366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5776"/>
        <c:crosses val="autoZero"/>
        <c:auto val="1"/>
        <c:lblAlgn val="ctr"/>
        <c:lblOffset val="100"/>
        <c:noMultiLvlLbl val="0"/>
      </c:catAx>
      <c:valAx>
        <c:axId val="513665776"/>
        <c:scaling>
          <c:orientation val="minMax"/>
          <c:max val="100"/>
          <c:min val="70"/>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366303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'GH2'!$C$24</c:f>
              <c:strCache>
                <c:ptCount val="1"/>
                <c:pt idx="0">
                  <c:v>Meta final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'GH2'!$C$25:$C$28</c:f>
              <c:numCache>
                <c:formatCode>0.0%</c:formatCode>
                <c:ptCount val="4"/>
                <c:pt idx="0">
                  <c:v>0.03</c:v>
                </c:pt>
              </c:numCache>
            </c:numRef>
          </c:val>
          <c:extLst>
            <c:ext xmlns:c16="http://schemas.microsoft.com/office/drawing/2014/chart" uri="{C3380CC4-5D6E-409C-BE32-E72D297353CC}">
              <c16:uniqueId val="{00000000-33A9-4AED-9C83-7C857A5D4E03}"/>
            </c:ext>
          </c:extLst>
        </c:ser>
        <c:ser>
          <c:idx val="1"/>
          <c:order val="1"/>
          <c:tx>
            <c:strRef>
              <c:f>'GH2'!$D$24</c:f>
              <c:strCache>
                <c:ptCount val="1"/>
                <c:pt idx="0">
                  <c:v>Meta periodo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'GH2'!$D$25:$D$28</c:f>
              <c:numCache>
                <c:formatCode>0.00%</c:formatCode>
                <c:ptCount val="4"/>
                <c:pt idx="1">
                  <c:v>0.03</c:v>
                </c:pt>
                <c:pt idx="3">
                  <c:v>0.03</c:v>
                </c:pt>
              </c:numCache>
            </c:numRef>
          </c:val>
          <c:extLst>
            <c:ext xmlns:c16="http://schemas.microsoft.com/office/drawing/2014/chart" uri="{C3380CC4-5D6E-409C-BE32-E72D297353CC}">
              <c16:uniqueId val="{00000001-33A9-4AED-9C83-7C857A5D4E03}"/>
            </c:ext>
          </c:extLst>
        </c:ser>
        <c:ser>
          <c:idx val="2"/>
          <c:order val="2"/>
          <c:tx>
            <c:strRef>
              <c:f>'GH2'!$H$23</c:f>
              <c:strCache>
                <c:ptCount val="1"/>
                <c:pt idx="0">
                  <c:v>Resultados</c:v>
                </c:pt>
              </c:strCache>
            </c:strRef>
          </c:tx>
          <c:spPr>
            <a:solidFill>
              <a:srgbClr val="7030A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'GH2'!$H$25:$H$28</c:f>
              <c:numCache>
                <c:formatCode>0.00%</c:formatCode>
                <c:ptCount val="4"/>
              </c:numCache>
            </c:numRef>
          </c:val>
          <c:extLst>
            <c:ext xmlns:c16="http://schemas.microsoft.com/office/drawing/2014/chart" uri="{C3380CC4-5D6E-409C-BE32-E72D297353CC}">
              <c16:uniqueId val="{00000002-33A9-4AED-9C83-7C857A5D4E03}"/>
            </c:ext>
          </c:extLst>
        </c:ser>
        <c:dLbls>
          <c:showLegendKey val="0"/>
          <c:showVal val="0"/>
          <c:showCatName val="0"/>
          <c:showSerName val="0"/>
          <c:showPercent val="0"/>
          <c:showBubbleSize val="0"/>
        </c:dLbls>
        <c:gapWidth val="61"/>
        <c:overlap val="3"/>
        <c:axId val="643431312"/>
        <c:axId val="643430528"/>
      </c:barChart>
      <c:catAx>
        <c:axId val="64343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43430528"/>
        <c:crosses val="autoZero"/>
        <c:auto val="1"/>
        <c:lblAlgn val="ctr"/>
        <c:lblOffset val="100"/>
        <c:noMultiLvlLbl val="0"/>
      </c:catAx>
      <c:valAx>
        <c:axId val="643430528"/>
        <c:scaling>
          <c:orientation val="minMax"/>
          <c:max val="5.000000000000001E-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4343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'GH3'!$C$24</c:f>
              <c:strCache>
                <c:ptCount val="1"/>
                <c:pt idx="0">
                  <c:v>Meta final</c:v>
                </c:pt>
              </c:strCache>
            </c:strRef>
          </c:tx>
          <c:spPr>
            <a:solidFill>
              <a:schemeClr val="accent1"/>
            </a:solidFill>
            <a:ln>
              <a:noFill/>
            </a:ln>
            <a:effectLst/>
          </c:spPr>
          <c:invertIfNegative val="0"/>
          <c:val>
            <c:numRef>
              <c:f>'GH3'!$C$25:$C$28</c:f>
              <c:numCache>
                <c:formatCode>_(* #,##0_);_(* \(#,##0\);_(* "-"_);_(@_)</c:formatCode>
                <c:ptCount val="4"/>
                <c:pt idx="0">
                  <c:v>3</c:v>
                </c:pt>
              </c:numCache>
            </c:numRef>
          </c:val>
          <c:extLst>
            <c:ext xmlns:c16="http://schemas.microsoft.com/office/drawing/2014/chart" uri="{C3380CC4-5D6E-409C-BE32-E72D297353CC}">
              <c16:uniqueId val="{00000000-E930-4092-9D25-1D3974ECAF80}"/>
            </c:ext>
          </c:extLst>
        </c:ser>
        <c:ser>
          <c:idx val="1"/>
          <c:order val="1"/>
          <c:tx>
            <c:strRef>
              <c:f>'GH3'!$D$24</c:f>
              <c:strCache>
                <c:ptCount val="1"/>
                <c:pt idx="0">
                  <c:v>Meta periodo</c:v>
                </c:pt>
              </c:strCache>
            </c:strRef>
          </c:tx>
          <c:spPr>
            <a:solidFill>
              <a:schemeClr val="accent2"/>
            </a:solidFill>
            <a:ln>
              <a:noFill/>
            </a:ln>
            <a:effectLst/>
          </c:spPr>
          <c:invertIfNegative val="0"/>
          <c:val>
            <c:numRef>
              <c:f>'GH3'!$D$25:$D$28</c:f>
              <c:numCache>
                <c:formatCode>_(* #,##0_);_(* \(#,##0\);_(* "-"_);_(@_)</c:formatCode>
                <c:ptCount val="4"/>
                <c:pt idx="3">
                  <c:v>3</c:v>
                </c:pt>
              </c:numCache>
            </c:numRef>
          </c:val>
          <c:extLst>
            <c:ext xmlns:c16="http://schemas.microsoft.com/office/drawing/2014/chart" uri="{C3380CC4-5D6E-409C-BE32-E72D297353CC}">
              <c16:uniqueId val="{00000001-E930-4092-9D25-1D3974ECAF80}"/>
            </c:ext>
          </c:extLst>
        </c:ser>
        <c:ser>
          <c:idx val="2"/>
          <c:order val="2"/>
          <c:tx>
            <c:strRef>
              <c:f>'GH3'!$H$23</c:f>
              <c:strCache>
                <c:ptCount val="1"/>
                <c:pt idx="0">
                  <c:v>Resultados</c:v>
                </c:pt>
              </c:strCache>
            </c:strRef>
          </c:tx>
          <c:spPr>
            <a:solidFill>
              <a:schemeClr val="accent3"/>
            </a:solidFill>
            <a:ln>
              <a:noFill/>
            </a:ln>
            <a:effectLst/>
          </c:spPr>
          <c:invertIfNegative val="0"/>
          <c:val>
            <c:numRef>
              <c:f>'GH3'!$H$25:$H$28</c:f>
              <c:numCache>
                <c:formatCode>_(* #,##0_);_(* \(#,##0\);_(* "-"_);_(@_)</c:formatCode>
                <c:ptCount val="4"/>
              </c:numCache>
            </c:numRef>
          </c:val>
          <c:extLst>
            <c:ext xmlns:c16="http://schemas.microsoft.com/office/drawing/2014/chart" uri="{C3380CC4-5D6E-409C-BE32-E72D297353CC}">
              <c16:uniqueId val="{00000002-E930-4092-9D25-1D3974ECAF80}"/>
            </c:ext>
          </c:extLst>
        </c:ser>
        <c:dLbls>
          <c:showLegendKey val="0"/>
          <c:showVal val="0"/>
          <c:showCatName val="0"/>
          <c:showSerName val="0"/>
          <c:showPercent val="0"/>
          <c:showBubbleSize val="0"/>
        </c:dLbls>
        <c:gapWidth val="61"/>
        <c:overlap val="3"/>
        <c:axId val="643430920"/>
        <c:axId val="643428568"/>
      </c:barChart>
      <c:catAx>
        <c:axId val="643430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8568"/>
        <c:crosses val="autoZero"/>
        <c:auto val="1"/>
        <c:lblAlgn val="ctr"/>
        <c:lblOffset val="100"/>
        <c:noMultiLvlLbl val="0"/>
      </c:catAx>
      <c:valAx>
        <c:axId val="6434285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30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'GF1'!$C$24</c:f>
              <c:strCache>
                <c:ptCount val="1"/>
                <c:pt idx="0">
                  <c:v>Meta final</c:v>
                </c:pt>
              </c:strCache>
            </c:strRef>
          </c:tx>
          <c:spPr>
            <a:solidFill>
              <a:schemeClr val="accent1"/>
            </a:solidFill>
            <a:ln>
              <a:noFill/>
            </a:ln>
            <a:effectLst/>
          </c:spPr>
          <c:invertIfNegative val="0"/>
          <c:val>
            <c:numRef>
              <c:f>'GF1'!$C$25:$C$28</c:f>
              <c:numCache>
                <c:formatCode>_-* #,##0.00_-;\-* #,##0.00_-;_-* "-"_-;_-@_-</c:formatCode>
                <c:ptCount val="4"/>
                <c:pt idx="0">
                  <c:v>97</c:v>
                </c:pt>
              </c:numCache>
            </c:numRef>
          </c:val>
          <c:extLst>
            <c:ext xmlns:c16="http://schemas.microsoft.com/office/drawing/2014/chart" uri="{C3380CC4-5D6E-409C-BE32-E72D297353CC}">
              <c16:uniqueId val="{00000000-A4B7-4388-84D6-3D0F357F4876}"/>
            </c:ext>
          </c:extLst>
        </c:ser>
        <c:ser>
          <c:idx val="1"/>
          <c:order val="1"/>
          <c:tx>
            <c:strRef>
              <c:f>'GF1'!$D$24</c:f>
              <c:strCache>
                <c:ptCount val="1"/>
                <c:pt idx="0">
                  <c:v>Meta periodo</c:v>
                </c:pt>
              </c:strCache>
            </c:strRef>
          </c:tx>
          <c:spPr>
            <a:solidFill>
              <a:schemeClr val="accent2"/>
            </a:solidFill>
            <a:ln>
              <a:noFill/>
            </a:ln>
            <a:effectLst/>
          </c:spPr>
          <c:invertIfNegative val="0"/>
          <c:val>
            <c:numRef>
              <c:f>'GF1'!$D$25:$D$28</c:f>
              <c:numCache>
                <c:formatCode>_(* #,##0_);_(* \(#,##0\);_(* "-"_);_(@_)</c:formatCode>
                <c:ptCount val="4"/>
                <c:pt idx="0">
                  <c:v>20</c:v>
                </c:pt>
                <c:pt idx="1">
                  <c:v>36</c:v>
                </c:pt>
                <c:pt idx="2">
                  <c:v>70</c:v>
                </c:pt>
                <c:pt idx="3" formatCode="_-* #,##0.0_-;\-* #,##0.0_-;_-* &quot;-&quot;_-;_-@_-">
                  <c:v>97</c:v>
                </c:pt>
              </c:numCache>
            </c:numRef>
          </c:val>
          <c:extLst>
            <c:ext xmlns:c16="http://schemas.microsoft.com/office/drawing/2014/chart" uri="{C3380CC4-5D6E-409C-BE32-E72D297353CC}">
              <c16:uniqueId val="{00000001-A4B7-4388-84D6-3D0F357F4876}"/>
            </c:ext>
          </c:extLst>
        </c:ser>
        <c:ser>
          <c:idx val="2"/>
          <c:order val="2"/>
          <c:tx>
            <c:strRef>
              <c:f>'GF1'!$H$23</c:f>
              <c:strCache>
                <c:ptCount val="1"/>
                <c:pt idx="0">
                  <c:v>Resultados</c:v>
                </c:pt>
              </c:strCache>
            </c:strRef>
          </c:tx>
          <c:spPr>
            <a:solidFill>
              <a:schemeClr val="accent3"/>
            </a:solidFill>
            <a:ln>
              <a:noFill/>
            </a:ln>
            <a:effectLst/>
          </c:spPr>
          <c:invertIfNegative val="0"/>
          <c:val>
            <c:numRef>
              <c:f>'GF1'!$H$25:$H$28</c:f>
              <c:numCache>
                <c:formatCode>_(* #,##0_);_(* \(#,##0\);_(* "-"_);_(@_)</c:formatCode>
                <c:ptCount val="4"/>
              </c:numCache>
            </c:numRef>
          </c:val>
          <c:extLst>
            <c:ext xmlns:c16="http://schemas.microsoft.com/office/drawing/2014/chart" uri="{C3380CC4-5D6E-409C-BE32-E72D297353CC}">
              <c16:uniqueId val="{00000002-A4B7-4388-84D6-3D0F357F4876}"/>
            </c:ext>
          </c:extLst>
        </c:ser>
        <c:dLbls>
          <c:showLegendKey val="0"/>
          <c:showVal val="0"/>
          <c:showCatName val="0"/>
          <c:showSerName val="0"/>
          <c:showPercent val="0"/>
          <c:showBubbleSize val="0"/>
        </c:dLbls>
        <c:gapWidth val="61"/>
        <c:overlap val="3"/>
        <c:axId val="643424256"/>
        <c:axId val="643424648"/>
      </c:barChart>
      <c:catAx>
        <c:axId val="6434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4648"/>
        <c:crosses val="autoZero"/>
        <c:auto val="1"/>
        <c:lblAlgn val="ctr"/>
        <c:lblOffset val="100"/>
        <c:noMultiLvlLbl val="0"/>
      </c:catAx>
      <c:valAx>
        <c:axId val="643424648"/>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Abys1!$C$24</c:f>
              <c:strCache>
                <c:ptCount val="1"/>
                <c:pt idx="0">
                  <c:v>Meta final</c:v>
                </c:pt>
              </c:strCache>
            </c:strRef>
          </c:tx>
          <c:spPr>
            <a:solidFill>
              <a:schemeClr val="accent1"/>
            </a:solidFill>
            <a:ln>
              <a:noFill/>
            </a:ln>
            <a:effectLst/>
          </c:spPr>
          <c:invertIfNegative val="0"/>
          <c:val>
            <c:numRef>
              <c:f>Abys1!$C$25:$C$28</c:f>
              <c:numCache>
                <c:formatCode>_(* #,##0_);_(* \(#,##0\);_(* "-"_);_(@_)</c:formatCode>
                <c:ptCount val="4"/>
                <c:pt idx="0">
                  <c:v>68</c:v>
                </c:pt>
              </c:numCache>
            </c:numRef>
          </c:val>
          <c:extLst>
            <c:ext xmlns:c16="http://schemas.microsoft.com/office/drawing/2014/chart" uri="{C3380CC4-5D6E-409C-BE32-E72D297353CC}">
              <c16:uniqueId val="{00000000-980F-4872-9945-6420CBE1E689}"/>
            </c:ext>
          </c:extLst>
        </c:ser>
        <c:ser>
          <c:idx val="1"/>
          <c:order val="1"/>
          <c:tx>
            <c:strRef>
              <c:f>Abys1!$D$24</c:f>
              <c:strCache>
                <c:ptCount val="1"/>
                <c:pt idx="0">
                  <c:v>Meta periodo</c:v>
                </c:pt>
              </c:strCache>
            </c:strRef>
          </c:tx>
          <c:spPr>
            <a:solidFill>
              <a:schemeClr val="accent2"/>
            </a:solidFill>
            <a:ln>
              <a:noFill/>
            </a:ln>
            <a:effectLst/>
          </c:spPr>
          <c:invertIfNegative val="0"/>
          <c:val>
            <c:numRef>
              <c:f>Abys1!$D$25:$D$28</c:f>
              <c:numCache>
                <c:formatCode>_(* #,##0_);_(* \(#,##0\);_(* "-"_);_(@_)</c:formatCode>
                <c:ptCount val="4"/>
                <c:pt idx="1">
                  <c:v>40</c:v>
                </c:pt>
                <c:pt idx="3">
                  <c:v>68</c:v>
                </c:pt>
              </c:numCache>
            </c:numRef>
          </c:val>
          <c:extLst>
            <c:ext xmlns:c16="http://schemas.microsoft.com/office/drawing/2014/chart" uri="{C3380CC4-5D6E-409C-BE32-E72D297353CC}">
              <c16:uniqueId val="{00000001-980F-4872-9945-6420CBE1E689}"/>
            </c:ext>
          </c:extLst>
        </c:ser>
        <c:ser>
          <c:idx val="2"/>
          <c:order val="2"/>
          <c:tx>
            <c:strRef>
              <c:f>Abys1!$H$23</c:f>
              <c:strCache>
                <c:ptCount val="1"/>
                <c:pt idx="0">
                  <c:v>Resultados</c:v>
                </c:pt>
              </c:strCache>
            </c:strRef>
          </c:tx>
          <c:spPr>
            <a:solidFill>
              <a:schemeClr val="accent3"/>
            </a:solidFill>
            <a:ln>
              <a:noFill/>
            </a:ln>
            <a:effectLst/>
          </c:spPr>
          <c:invertIfNegative val="0"/>
          <c:val>
            <c:numRef>
              <c:f>Abys1!$H$25:$H$28</c:f>
              <c:numCache>
                <c:formatCode>_(* #,##0_);_(* \(#,##0\);_(* "-"_);_(@_)</c:formatCode>
                <c:ptCount val="4"/>
                <c:pt idx="1">
                  <c:v>0</c:v>
                </c:pt>
              </c:numCache>
            </c:numRef>
          </c:val>
          <c:extLst>
            <c:ext xmlns:c16="http://schemas.microsoft.com/office/drawing/2014/chart" uri="{C3380CC4-5D6E-409C-BE32-E72D297353CC}">
              <c16:uniqueId val="{00000002-980F-4872-9945-6420CBE1E689}"/>
            </c:ext>
          </c:extLst>
        </c:ser>
        <c:dLbls>
          <c:showLegendKey val="0"/>
          <c:showVal val="0"/>
          <c:showCatName val="0"/>
          <c:showSerName val="0"/>
          <c:showPercent val="0"/>
          <c:showBubbleSize val="0"/>
        </c:dLbls>
        <c:gapWidth val="61"/>
        <c:overlap val="3"/>
        <c:axId val="643425432"/>
        <c:axId val="643425824"/>
      </c:barChart>
      <c:catAx>
        <c:axId val="643425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5824"/>
        <c:crosses val="autoZero"/>
        <c:auto val="1"/>
        <c:lblAlgn val="ctr"/>
        <c:lblOffset val="100"/>
        <c:noMultiLvlLbl val="0"/>
      </c:catAx>
      <c:valAx>
        <c:axId val="6434258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5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'CI1'!$C$24</c:f>
              <c:strCache>
                <c:ptCount val="1"/>
                <c:pt idx="0">
                  <c:v>Meta final</c:v>
                </c:pt>
              </c:strCache>
            </c:strRef>
          </c:tx>
          <c:spPr>
            <a:solidFill>
              <a:schemeClr val="accent1"/>
            </a:solidFill>
            <a:ln>
              <a:noFill/>
            </a:ln>
            <a:effectLst/>
          </c:spPr>
          <c:invertIfNegative val="0"/>
          <c:val>
            <c:numRef>
              <c:f>'CI1'!$C$25:$C$28</c:f>
              <c:numCache>
                <c:formatCode>_(* #,##0_);_(* \(#,##0\);_(* "-"_);_(@_)</c:formatCode>
                <c:ptCount val="4"/>
                <c:pt idx="0">
                  <c:v>95</c:v>
                </c:pt>
              </c:numCache>
            </c:numRef>
          </c:val>
          <c:extLst>
            <c:ext xmlns:c16="http://schemas.microsoft.com/office/drawing/2014/chart" uri="{C3380CC4-5D6E-409C-BE32-E72D297353CC}">
              <c16:uniqueId val="{00000000-A139-430B-8C12-D7F85C7E5CE3}"/>
            </c:ext>
          </c:extLst>
        </c:ser>
        <c:ser>
          <c:idx val="1"/>
          <c:order val="1"/>
          <c:tx>
            <c:strRef>
              <c:f>'CI1'!$D$24</c:f>
              <c:strCache>
                <c:ptCount val="1"/>
                <c:pt idx="0">
                  <c:v>Meta periodo</c:v>
                </c:pt>
              </c:strCache>
            </c:strRef>
          </c:tx>
          <c:spPr>
            <a:solidFill>
              <a:schemeClr val="accent2"/>
            </a:solidFill>
            <a:ln>
              <a:noFill/>
            </a:ln>
            <a:effectLst/>
          </c:spPr>
          <c:invertIfNegative val="0"/>
          <c:val>
            <c:numRef>
              <c:f>'CI1'!$D$25:$D$28</c:f>
              <c:numCache>
                <c:formatCode>_(* #,##0_);_(* \(#,##0\);_(* "-"_);_(@_)</c:formatCode>
                <c:ptCount val="4"/>
                <c:pt idx="0">
                  <c:v>92</c:v>
                </c:pt>
                <c:pt idx="2">
                  <c:v>95</c:v>
                </c:pt>
              </c:numCache>
            </c:numRef>
          </c:val>
          <c:extLst>
            <c:ext xmlns:c16="http://schemas.microsoft.com/office/drawing/2014/chart" uri="{C3380CC4-5D6E-409C-BE32-E72D297353CC}">
              <c16:uniqueId val="{0000000C-A139-430B-8C12-D7F85C7E5CE3}"/>
            </c:ext>
          </c:extLst>
        </c:ser>
        <c:ser>
          <c:idx val="2"/>
          <c:order val="2"/>
          <c:tx>
            <c:strRef>
              <c:f>'CI1'!$H$23</c:f>
              <c:strCache>
                <c:ptCount val="1"/>
                <c:pt idx="0">
                  <c:v>Resultados</c:v>
                </c:pt>
              </c:strCache>
            </c:strRef>
          </c:tx>
          <c:spPr>
            <a:solidFill>
              <a:schemeClr val="accent3"/>
            </a:solidFill>
            <a:ln>
              <a:noFill/>
            </a:ln>
            <a:effectLst/>
          </c:spPr>
          <c:invertIfNegative val="0"/>
          <c:val>
            <c:numRef>
              <c:f>'CI1'!$H$25:$H$28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643426216"/>
        <c:axId val="643426608"/>
      </c:barChart>
      <c:catAx>
        <c:axId val="64342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6608"/>
        <c:crosses val="autoZero"/>
        <c:auto val="1"/>
        <c:lblAlgn val="ctr"/>
        <c:lblOffset val="100"/>
        <c:noMultiLvlLbl val="0"/>
      </c:catAx>
      <c:valAx>
        <c:axId val="6434266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3426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'V2'!$C$24</c:f>
              <c:strCache>
                <c:ptCount val="1"/>
                <c:pt idx="0">
                  <c:v>Meta final</c:v>
                </c:pt>
              </c:strCache>
            </c:strRef>
          </c:tx>
          <c:spPr>
            <a:solidFill>
              <a:schemeClr val="accent1"/>
            </a:solidFill>
            <a:ln>
              <a:noFill/>
            </a:ln>
            <a:effectLst/>
          </c:spPr>
          <c:invertIfNegative val="0"/>
          <c:val>
            <c:numRef>
              <c:f>'V2'!$C$25:$C$28</c:f>
              <c:numCache>
                <c:formatCode>_-* #,##0.0_-;\-* #,##0.0_-;_-* "-"_-;_-@_-</c:formatCode>
                <c:ptCount val="4"/>
                <c:pt idx="0">
                  <c:v>99.8</c:v>
                </c:pt>
              </c:numCache>
            </c:numRef>
          </c:val>
          <c:extLst>
            <c:ext xmlns:c16="http://schemas.microsoft.com/office/drawing/2014/chart" uri="{C3380CC4-5D6E-409C-BE32-E72D297353CC}">
              <c16:uniqueId val="{00000000-A035-4482-987A-A74DE7AEA246}"/>
            </c:ext>
          </c:extLst>
        </c:ser>
        <c:ser>
          <c:idx val="1"/>
          <c:order val="1"/>
          <c:tx>
            <c:strRef>
              <c:f>'V2'!$D$24</c:f>
              <c:strCache>
                <c:ptCount val="1"/>
                <c:pt idx="0">
                  <c:v>Meta periodo</c:v>
                </c:pt>
              </c:strCache>
            </c:strRef>
          </c:tx>
          <c:spPr>
            <a:solidFill>
              <a:schemeClr val="accent2"/>
            </a:solidFill>
            <a:ln>
              <a:noFill/>
            </a:ln>
            <a:effectLst/>
          </c:spPr>
          <c:invertIfNegative val="0"/>
          <c:val>
            <c:numRef>
              <c:f>'V2'!$D$25:$D$28</c:f>
              <c:numCache>
                <c:formatCode>_-* #,##0.0_-;\-* #,##0.0_-;_-* "-"_-;_-@_-</c:formatCode>
                <c:ptCount val="4"/>
                <c:pt idx="1">
                  <c:v>99.8</c:v>
                </c:pt>
                <c:pt idx="3">
                  <c:v>99.8</c:v>
                </c:pt>
              </c:numCache>
            </c:numRef>
          </c:val>
          <c:extLst>
            <c:ext xmlns:c16="http://schemas.microsoft.com/office/drawing/2014/chart" uri="{C3380CC4-5D6E-409C-BE32-E72D297353CC}">
              <c16:uniqueId val="{00000001-A035-4482-987A-A74DE7AEA246}"/>
            </c:ext>
          </c:extLst>
        </c:ser>
        <c:ser>
          <c:idx val="2"/>
          <c:order val="2"/>
          <c:tx>
            <c:strRef>
              <c:f>'V2'!$H$23</c:f>
              <c:strCache>
                <c:ptCount val="1"/>
                <c:pt idx="0">
                  <c:v>Resultados</c:v>
                </c:pt>
              </c:strCache>
            </c:strRef>
          </c:tx>
          <c:spPr>
            <a:solidFill>
              <a:schemeClr val="accent3"/>
            </a:solidFill>
            <a:ln>
              <a:noFill/>
            </a:ln>
            <a:effectLst/>
          </c:spPr>
          <c:invertIfNegative val="0"/>
          <c:val>
            <c:numRef>
              <c:f>'V2'!$H$25:$H$28</c:f>
              <c:numCache>
                <c:formatCode>_(* #,##0_);_(* \(#,##0\);_(* "-"_);_(@_)</c:formatCode>
                <c:ptCount val="4"/>
              </c:numCache>
            </c:numRef>
          </c:val>
          <c:extLst>
            <c:ext xmlns:c16="http://schemas.microsoft.com/office/drawing/2014/chart" uri="{C3380CC4-5D6E-409C-BE32-E72D297353CC}">
              <c16:uniqueId val="{00000002-A035-4482-987A-A74DE7AEA246}"/>
            </c:ext>
          </c:extLst>
        </c:ser>
        <c:dLbls>
          <c:showLegendKey val="0"/>
          <c:showVal val="0"/>
          <c:showCatName val="0"/>
          <c:showSerName val="0"/>
          <c:showPercent val="0"/>
          <c:showBubbleSize val="0"/>
        </c:dLbls>
        <c:gapWidth val="61"/>
        <c:overlap val="3"/>
        <c:axId val="509997152"/>
        <c:axId val="509994408"/>
      </c:barChart>
      <c:catAx>
        <c:axId val="50999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4408"/>
        <c:crosses val="autoZero"/>
        <c:auto val="1"/>
        <c:lblAlgn val="ctr"/>
        <c:lblOffset val="100"/>
        <c:noMultiLvlLbl val="0"/>
      </c:catAx>
      <c:valAx>
        <c:axId val="509994408"/>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'V3'!$C$24</c:f>
              <c:strCache>
                <c:ptCount val="1"/>
                <c:pt idx="0">
                  <c:v>Meta final</c:v>
                </c:pt>
              </c:strCache>
            </c:strRef>
          </c:tx>
          <c:spPr>
            <a:solidFill>
              <a:schemeClr val="accent1"/>
            </a:solidFill>
            <a:ln>
              <a:noFill/>
            </a:ln>
            <a:effectLst/>
          </c:spPr>
          <c:invertIfNegative val="0"/>
          <c:val>
            <c:numRef>
              <c:f>'V3'!$C$25:$C$28</c:f>
              <c:numCache>
                <c:formatCode>_-* #,##0.0_-;\-* #,##0.0_-;_-* "-"_-;_-@_-</c:formatCode>
                <c:ptCount val="4"/>
                <c:pt idx="0">
                  <c:v>80.8</c:v>
                </c:pt>
              </c:numCache>
            </c:numRef>
          </c:val>
          <c:extLst>
            <c:ext xmlns:c16="http://schemas.microsoft.com/office/drawing/2014/chart" uri="{C3380CC4-5D6E-409C-BE32-E72D297353CC}">
              <c16:uniqueId val="{00000000-06B8-4847-A79B-B71CADA3DEF6}"/>
            </c:ext>
          </c:extLst>
        </c:ser>
        <c:ser>
          <c:idx val="1"/>
          <c:order val="1"/>
          <c:tx>
            <c:strRef>
              <c:f>'V3'!$D$24</c:f>
              <c:strCache>
                <c:ptCount val="1"/>
                <c:pt idx="0">
                  <c:v>Meta periodo</c:v>
                </c:pt>
              </c:strCache>
            </c:strRef>
          </c:tx>
          <c:spPr>
            <a:solidFill>
              <a:schemeClr val="accent2"/>
            </a:solidFill>
            <a:ln>
              <a:noFill/>
            </a:ln>
            <a:effectLst/>
          </c:spPr>
          <c:invertIfNegative val="0"/>
          <c:val>
            <c:numRef>
              <c:f>'V3'!$D$25:$D$28</c:f>
              <c:numCache>
                <c:formatCode>_-* #,##0.0_-;\-* #,##0.0_-;_-* "-"_-;_-@_-</c:formatCode>
                <c:ptCount val="4"/>
                <c:pt idx="1">
                  <c:v>80.8</c:v>
                </c:pt>
                <c:pt idx="3">
                  <c:v>80.8</c:v>
                </c:pt>
              </c:numCache>
            </c:numRef>
          </c:val>
          <c:extLst>
            <c:ext xmlns:c16="http://schemas.microsoft.com/office/drawing/2014/chart" uri="{C3380CC4-5D6E-409C-BE32-E72D297353CC}">
              <c16:uniqueId val="{00000001-06B8-4847-A79B-B71CADA3DEF6}"/>
            </c:ext>
          </c:extLst>
        </c:ser>
        <c:ser>
          <c:idx val="2"/>
          <c:order val="2"/>
          <c:tx>
            <c:strRef>
              <c:f>'V3'!$H$23</c:f>
              <c:strCache>
                <c:ptCount val="1"/>
                <c:pt idx="0">
                  <c:v>Resultados</c:v>
                </c:pt>
              </c:strCache>
            </c:strRef>
          </c:tx>
          <c:spPr>
            <a:solidFill>
              <a:schemeClr val="accent3"/>
            </a:solidFill>
            <a:ln>
              <a:noFill/>
            </a:ln>
            <a:effectLst/>
          </c:spPr>
          <c:invertIfNegative val="0"/>
          <c:val>
            <c:numRef>
              <c:f>'V3'!$H$25:$H$28</c:f>
              <c:numCache>
                <c:formatCode>_(* #,##0_);_(* \(#,##0\);_(* "-"_);_(@_)</c:formatCode>
                <c:ptCount val="4"/>
                <c:pt idx="1">
                  <c:v>0</c:v>
                </c:pt>
                <c:pt idx="3">
                  <c:v>0</c:v>
                </c:pt>
              </c:numCache>
            </c:numRef>
          </c:val>
          <c:extLst>
            <c:ext xmlns:c16="http://schemas.microsoft.com/office/drawing/2014/chart" uri="{C3380CC4-5D6E-409C-BE32-E72D297353CC}">
              <c16:uniqueId val="{00000002-06B8-4847-A79B-B71CADA3DEF6}"/>
            </c:ext>
          </c:extLst>
        </c:ser>
        <c:dLbls>
          <c:showLegendKey val="0"/>
          <c:showVal val="0"/>
          <c:showCatName val="0"/>
          <c:showSerName val="0"/>
          <c:showPercent val="0"/>
          <c:showBubbleSize val="0"/>
        </c:dLbls>
        <c:gapWidth val="61"/>
        <c:overlap val="3"/>
        <c:axId val="509994800"/>
        <c:axId val="510003032"/>
      </c:barChart>
      <c:catAx>
        <c:axId val="50999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3032"/>
        <c:crosses val="autoZero"/>
        <c:auto val="1"/>
        <c:lblAlgn val="ctr"/>
        <c:lblOffset val="100"/>
        <c:noMultiLvlLbl val="0"/>
      </c:catAx>
      <c:valAx>
        <c:axId val="510003032"/>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4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'V4'!$C$24</c:f>
              <c:strCache>
                <c:ptCount val="1"/>
                <c:pt idx="0">
                  <c:v>Meta final</c:v>
                </c:pt>
              </c:strCache>
            </c:strRef>
          </c:tx>
          <c:spPr>
            <a:solidFill>
              <a:schemeClr val="accent1"/>
            </a:solidFill>
            <a:ln>
              <a:noFill/>
            </a:ln>
            <a:effectLst/>
          </c:spPr>
          <c:invertIfNegative val="0"/>
          <c:val>
            <c:numRef>
              <c:f>'V4'!$C$25:$C$28</c:f>
              <c:numCache>
                <c:formatCode>_(* #,##0_);_(* \(#,##0\);_(* "-"_);_(@_)</c:formatCode>
                <c:ptCount val="4"/>
                <c:pt idx="0">
                  <c:v>100</c:v>
                </c:pt>
              </c:numCache>
            </c:numRef>
          </c:val>
          <c:extLst>
            <c:ext xmlns:c16="http://schemas.microsoft.com/office/drawing/2014/chart" uri="{C3380CC4-5D6E-409C-BE32-E72D297353CC}">
              <c16:uniqueId val="{00000000-C2F1-4533-8938-9044E00A3CDD}"/>
            </c:ext>
          </c:extLst>
        </c:ser>
        <c:ser>
          <c:idx val="1"/>
          <c:order val="1"/>
          <c:tx>
            <c:strRef>
              <c:f>'V4'!$D$24</c:f>
              <c:strCache>
                <c:ptCount val="1"/>
                <c:pt idx="0">
                  <c:v>Meta periodo</c:v>
                </c:pt>
              </c:strCache>
            </c:strRef>
          </c:tx>
          <c:spPr>
            <a:solidFill>
              <a:schemeClr val="accent2"/>
            </a:solidFill>
            <a:ln>
              <a:noFill/>
            </a:ln>
            <a:effectLst/>
          </c:spPr>
          <c:invertIfNegative val="0"/>
          <c:val>
            <c:numRef>
              <c:f>'V4'!$D$25:$D$28</c:f>
              <c:numCache>
                <c:formatCode>_(* #,##0_);_(* \(#,##0\);_(* "-"_);_(@_)</c:formatCode>
                <c:ptCount val="4"/>
                <c:pt idx="1">
                  <c:v>100</c:v>
                </c:pt>
                <c:pt idx="3">
                  <c:v>100</c:v>
                </c:pt>
              </c:numCache>
            </c:numRef>
          </c:val>
          <c:extLst>
            <c:ext xmlns:c16="http://schemas.microsoft.com/office/drawing/2014/chart" uri="{C3380CC4-5D6E-409C-BE32-E72D297353CC}">
              <c16:uniqueId val="{00000001-C2F1-4533-8938-9044E00A3CDD}"/>
            </c:ext>
          </c:extLst>
        </c:ser>
        <c:ser>
          <c:idx val="2"/>
          <c:order val="2"/>
          <c:tx>
            <c:strRef>
              <c:f>'V4'!$H$23</c:f>
              <c:strCache>
                <c:ptCount val="1"/>
                <c:pt idx="0">
                  <c:v>Resultados</c:v>
                </c:pt>
              </c:strCache>
            </c:strRef>
          </c:tx>
          <c:spPr>
            <a:solidFill>
              <a:schemeClr val="accent3"/>
            </a:solidFill>
            <a:ln>
              <a:noFill/>
            </a:ln>
            <a:effectLst/>
          </c:spPr>
          <c:invertIfNegative val="0"/>
          <c:val>
            <c:numRef>
              <c:f>'V4'!$H$25:$H$28</c:f>
              <c:numCache>
                <c:formatCode>_(* #,##0_);_(* \(#,##0\);_(* "-"_);_(@_)</c:formatCode>
                <c:ptCount val="4"/>
              </c:numCache>
            </c:numRef>
          </c:val>
          <c:extLst>
            <c:ext xmlns:c16="http://schemas.microsoft.com/office/drawing/2014/chart" uri="{C3380CC4-5D6E-409C-BE32-E72D297353CC}">
              <c16:uniqueId val="{00000002-C2F1-4533-8938-9044E00A3CDD}"/>
            </c:ext>
          </c:extLst>
        </c:ser>
        <c:dLbls>
          <c:showLegendKey val="0"/>
          <c:showVal val="0"/>
          <c:showCatName val="0"/>
          <c:showSerName val="0"/>
          <c:showPercent val="0"/>
          <c:showBubbleSize val="0"/>
        </c:dLbls>
        <c:gapWidth val="61"/>
        <c:overlap val="3"/>
        <c:axId val="509997936"/>
        <c:axId val="509995976"/>
      </c:barChart>
      <c:catAx>
        <c:axId val="50999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5976"/>
        <c:crosses val="autoZero"/>
        <c:auto val="1"/>
        <c:lblAlgn val="ctr"/>
        <c:lblOffset val="100"/>
        <c:noMultiLvlLbl val="0"/>
      </c:catAx>
      <c:valAx>
        <c:axId val="5099959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'P1'!$C$24</c:f>
              <c:strCache>
                <c:ptCount val="1"/>
                <c:pt idx="0">
                  <c:v>Meta final</c:v>
                </c:pt>
              </c:strCache>
            </c:strRef>
          </c:tx>
          <c:spPr>
            <a:solidFill>
              <a:schemeClr val="accent1"/>
            </a:solidFill>
            <a:ln>
              <a:noFill/>
            </a:ln>
            <a:effectLst/>
          </c:spPr>
          <c:invertIfNegative val="0"/>
          <c:val>
            <c:numRef>
              <c:f>'P1'!$C$25:$C$28</c:f>
              <c:numCache>
                <c:formatCode>_(* #,##0_);_(* \(#,##0\);_(* "-"_);_(@_)</c:formatCode>
                <c:ptCount val="4"/>
                <c:pt idx="0">
                  <c:v>1</c:v>
                </c:pt>
              </c:numCache>
            </c:numRef>
          </c:val>
          <c:extLst>
            <c:ext xmlns:c16="http://schemas.microsoft.com/office/drawing/2014/chart" uri="{C3380CC4-5D6E-409C-BE32-E72D297353CC}">
              <c16:uniqueId val="{00000000-8FB1-4256-AF21-BE6A3DF1EE0C}"/>
            </c:ext>
          </c:extLst>
        </c:ser>
        <c:ser>
          <c:idx val="1"/>
          <c:order val="1"/>
          <c:tx>
            <c:strRef>
              <c:f>'P1'!$D$24</c:f>
              <c:strCache>
                <c:ptCount val="1"/>
                <c:pt idx="0">
                  <c:v>Meta periodo</c:v>
                </c:pt>
              </c:strCache>
            </c:strRef>
          </c:tx>
          <c:spPr>
            <a:solidFill>
              <a:schemeClr val="accent2"/>
            </a:solidFill>
            <a:ln>
              <a:noFill/>
            </a:ln>
            <a:effectLst/>
          </c:spPr>
          <c:invertIfNegative val="0"/>
          <c:val>
            <c:numRef>
              <c:f>'P1'!$D$25:$D$28</c:f>
              <c:numCache>
                <c:formatCode>_(* #,##0_);_(* \(#,##0\);_(* "-"_);_(@_)</c:formatCode>
                <c:ptCount val="4"/>
                <c:pt idx="0">
                  <c:v>1</c:v>
                </c:pt>
                <c:pt idx="1">
                  <c:v>1</c:v>
                </c:pt>
                <c:pt idx="2">
                  <c:v>1</c:v>
                </c:pt>
                <c:pt idx="3">
                  <c:v>1</c:v>
                </c:pt>
              </c:numCache>
            </c:numRef>
          </c:val>
          <c:extLst>
            <c:ext xmlns:c16="http://schemas.microsoft.com/office/drawing/2014/chart" uri="{C3380CC4-5D6E-409C-BE32-E72D297353CC}">
              <c16:uniqueId val="{00000001-8FB1-4256-AF21-BE6A3DF1EE0C}"/>
            </c:ext>
          </c:extLst>
        </c:ser>
        <c:ser>
          <c:idx val="2"/>
          <c:order val="2"/>
          <c:tx>
            <c:strRef>
              <c:f>'P1'!$H$23</c:f>
              <c:strCache>
                <c:ptCount val="1"/>
                <c:pt idx="0">
                  <c:v>Resultados</c:v>
                </c:pt>
              </c:strCache>
            </c:strRef>
          </c:tx>
          <c:spPr>
            <a:solidFill>
              <a:schemeClr val="accent3"/>
            </a:solidFill>
            <a:ln>
              <a:noFill/>
            </a:ln>
            <a:effectLst/>
          </c:spPr>
          <c:invertIfNegative val="0"/>
          <c:val>
            <c:numRef>
              <c:f>'P1'!$H$25:$H$28</c:f>
              <c:numCache>
                <c:formatCode>_(* #,##0_);_(* \(#,##0\);_(* "-"_);_(@_)</c:formatCode>
                <c:ptCount val="4"/>
              </c:numCache>
            </c:numRef>
          </c:val>
          <c:extLst>
            <c:ext xmlns:c16="http://schemas.microsoft.com/office/drawing/2014/chart" uri="{C3380CC4-5D6E-409C-BE32-E72D297353CC}">
              <c16:uniqueId val="{00000002-8FB1-4256-AF21-BE6A3DF1EE0C}"/>
            </c:ext>
          </c:extLst>
        </c:ser>
        <c:dLbls>
          <c:showLegendKey val="0"/>
          <c:showVal val="0"/>
          <c:showCatName val="0"/>
          <c:showSerName val="0"/>
          <c:showPercent val="0"/>
          <c:showBubbleSize val="0"/>
        </c:dLbls>
        <c:gapWidth val="61"/>
        <c:overlap val="3"/>
        <c:axId val="509996368"/>
        <c:axId val="509999896"/>
      </c:barChart>
      <c:catAx>
        <c:axId val="50999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9896"/>
        <c:crosses val="autoZero"/>
        <c:auto val="1"/>
        <c:lblAlgn val="ctr"/>
        <c:lblOffset val="100"/>
        <c:noMultiLvlLbl val="0"/>
      </c:catAx>
      <c:valAx>
        <c:axId val="5099998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'P2'!$C$24</c:f>
              <c:strCache>
                <c:ptCount val="1"/>
                <c:pt idx="0">
                  <c:v>Meta final</c:v>
                </c:pt>
              </c:strCache>
            </c:strRef>
          </c:tx>
          <c:spPr>
            <a:solidFill>
              <a:schemeClr val="accent1"/>
            </a:solidFill>
            <a:ln>
              <a:noFill/>
            </a:ln>
            <a:effectLst/>
          </c:spPr>
          <c:invertIfNegative val="0"/>
          <c:val>
            <c:numRef>
              <c:f>'P2'!$C$25:$C$28</c:f>
              <c:numCache>
                <c:formatCode>_(* #,##0_);_(* \(#,##0\);_(* "-"_);_(@_)</c:formatCode>
                <c:ptCount val="4"/>
                <c:pt idx="0" formatCode="0%">
                  <c:v>1</c:v>
                </c:pt>
              </c:numCache>
            </c:numRef>
          </c:val>
          <c:extLst>
            <c:ext xmlns:c16="http://schemas.microsoft.com/office/drawing/2014/chart" uri="{C3380CC4-5D6E-409C-BE32-E72D297353CC}">
              <c16:uniqueId val="{00000000-700D-4E22-A752-C019756DB5F6}"/>
            </c:ext>
          </c:extLst>
        </c:ser>
        <c:ser>
          <c:idx val="1"/>
          <c:order val="1"/>
          <c:tx>
            <c:strRef>
              <c:f>'P2'!$D$24</c:f>
              <c:strCache>
                <c:ptCount val="1"/>
                <c:pt idx="0">
                  <c:v>Meta periodo</c:v>
                </c:pt>
              </c:strCache>
            </c:strRef>
          </c:tx>
          <c:spPr>
            <a:solidFill>
              <a:schemeClr val="accent2"/>
            </a:solidFill>
            <a:ln>
              <a:noFill/>
            </a:ln>
            <a:effectLst/>
          </c:spPr>
          <c:invertIfNegative val="0"/>
          <c:val>
            <c:numRef>
              <c:f>'P2'!$D$25:$D$28</c:f>
              <c:numCache>
                <c:formatCode>0%</c:formatCode>
                <c:ptCount val="4"/>
                <c:pt idx="0">
                  <c:v>1</c:v>
                </c:pt>
                <c:pt idx="1">
                  <c:v>1</c:v>
                </c:pt>
                <c:pt idx="2">
                  <c:v>1</c:v>
                </c:pt>
                <c:pt idx="3">
                  <c:v>1</c:v>
                </c:pt>
              </c:numCache>
            </c:numRef>
          </c:val>
          <c:extLst>
            <c:ext xmlns:c16="http://schemas.microsoft.com/office/drawing/2014/chart" uri="{C3380CC4-5D6E-409C-BE32-E72D297353CC}">
              <c16:uniqueId val="{00000001-700D-4E22-A752-C019756DB5F6}"/>
            </c:ext>
          </c:extLst>
        </c:ser>
        <c:ser>
          <c:idx val="2"/>
          <c:order val="2"/>
          <c:tx>
            <c:strRef>
              <c:f>'P2'!$H$23</c:f>
              <c:strCache>
                <c:ptCount val="1"/>
                <c:pt idx="0">
                  <c:v>Resultados</c:v>
                </c:pt>
              </c:strCache>
            </c:strRef>
          </c:tx>
          <c:spPr>
            <a:solidFill>
              <a:schemeClr val="accent3"/>
            </a:solidFill>
            <a:ln>
              <a:noFill/>
            </a:ln>
            <a:effectLst/>
          </c:spPr>
          <c:invertIfNegative val="0"/>
          <c:val>
            <c:numRef>
              <c:f>'P2'!$H$25:$H$28</c:f>
              <c:numCache>
                <c:formatCode>0%</c:formatCode>
                <c:ptCount val="4"/>
              </c:numCache>
            </c:numRef>
          </c:val>
          <c:extLst>
            <c:ext xmlns:c16="http://schemas.microsoft.com/office/drawing/2014/chart" uri="{C3380CC4-5D6E-409C-BE32-E72D297353CC}">
              <c16:uniqueId val="{00000002-700D-4E22-A752-C019756DB5F6}"/>
            </c:ext>
          </c:extLst>
        </c:ser>
        <c:dLbls>
          <c:showLegendKey val="0"/>
          <c:showVal val="0"/>
          <c:showCatName val="0"/>
          <c:showSerName val="0"/>
          <c:showPercent val="0"/>
          <c:showBubbleSize val="0"/>
        </c:dLbls>
        <c:gapWidth val="61"/>
        <c:overlap val="3"/>
        <c:axId val="509996760"/>
        <c:axId val="510001072"/>
      </c:barChart>
      <c:catAx>
        <c:axId val="50999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001072"/>
        <c:crosses val="autoZero"/>
        <c:auto val="1"/>
        <c:lblAlgn val="ctr"/>
        <c:lblOffset val="100"/>
        <c:noMultiLvlLbl val="0"/>
      </c:catAx>
      <c:valAx>
        <c:axId val="510001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996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142876</xdr:colOff>
      <xdr:row>0</xdr:row>
      <xdr:rowOff>0</xdr:rowOff>
    </xdr:from>
    <xdr:to>
      <xdr:col>0</xdr:col>
      <xdr:colOff>904875</xdr:colOff>
      <xdr:row>3</xdr:row>
      <xdr:rowOff>122005</xdr:rowOff>
    </xdr:to>
    <xdr:pic>
      <xdr:nvPicPr>
        <xdr:cNvPr id="2" name="Picture 5" descr="logo_in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6" y="0"/>
          <a:ext cx="761999" cy="69350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264584</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37193D4D-B448-48ED-85B6-6D5F2DB373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4C39EB11-3160-440A-A8A2-8B5E5CE5F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EF280AE7-3B6F-41B3-A663-88FBE8E2A3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3E8A17E-BC81-4875-8C5F-DD5F4C00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D6A5B1F4-8685-4142-AF89-4494B85E62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A5F64D47-81A9-47D7-94CC-B1BE725C6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7EB1653D-2651-4D29-B02C-AA21AB618A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12C6352D-D74E-4EB3-90D3-C6977B7AC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FDCE3F15-6570-4680-850D-E9B1687144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EBA5C8B0-920D-4C8E-A3CD-326D4B166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A45D4E94-C6C3-4BFE-B656-8D0F8BD855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18</xdr:row>
      <xdr:rowOff>0</xdr:rowOff>
    </xdr:from>
    <xdr:to>
      <xdr:col>10</xdr:col>
      <xdr:colOff>1387928</xdr:colOff>
      <xdr:row>23</xdr:row>
      <xdr:rowOff>190500</xdr:rowOff>
    </xdr:to>
    <xdr:graphicFrame macro="">
      <xdr:nvGraphicFramePr>
        <xdr:cNvPr id="3" name="Gráfico 2">
          <a:extLst>
            <a:ext uri="{FF2B5EF4-FFF2-40B4-BE49-F238E27FC236}">
              <a16:creationId xmlns:a16="http://schemas.microsoft.com/office/drawing/2014/main" id="{417DBDEE-C970-45A4-B82D-0E41EB45A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2F5BF935-363A-4B86-9B2F-2E32984D43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67D8229C-BCB8-4208-ABEE-CE5B4BEEF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79E19AF8-3693-4258-9AC3-493A7AE111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B4BFDB37-6E13-4C4D-A4D3-59076A2A0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F252C7C3-5D2F-48B6-8DFF-E1C2E95AC0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2045667-BE3B-4156-8AE6-2C1DCC5BF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DED973BC-C2A0-4FEF-9516-22A97A3F2C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92360346-6DB1-49A8-B81D-70687497C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D27B92E2-9DEC-4E1E-9BE4-723771535A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611CB50F-EBFA-4637-A5B2-E291D17C2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11616078-F133-4421-BC4D-7E2BAF67B2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CFFFFEF6-89C5-456A-ACF3-49D35D73A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CC59494A-2DAC-4A25-B032-894DD454092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51ACDA1E-4380-4554-BC3D-13F9970C8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C2A82175-E4CA-47E9-9719-CB7408BF4D8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5A008B96-4978-4664-B791-7261E426C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490CEDD7-F33F-4771-ABF2-69B0BB9E11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45B6A8B1-9B41-415F-A9E8-8BF243DE6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542925</xdr:colOff>
      <xdr:row>11</xdr:row>
      <xdr:rowOff>1243012</xdr:rowOff>
    </xdr:from>
    <xdr:ext cx="3426964" cy="40992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400-000004000000}"/>
                </a:ext>
              </a:extLst>
            </xdr:cNvPr>
            <xdr:cNvSpPr txBox="1"/>
          </xdr:nvSpPr>
          <xdr:spPr>
            <a:xfrm>
              <a:off x="10696575" y="7519987"/>
              <a:ext cx="3426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ES" sz="1100" b="0" i="1">
                            <a:latin typeface="Cambria Math" panose="02040503050406030204" pitchFamily="18" charset="0"/>
                          </a:rPr>
                          <m:t>𝑜𝑏𝑟𝑎𝑠</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𝑚𝑎𝑛𝑡𝑒𝑛𝑖𝑚𝑖𝑒𝑛𝑡𝑜</m:t>
                        </m:r>
                        <m:r>
                          <a:rPr lang="es-ES" sz="1100" b="0" i="1">
                            <a:latin typeface="Cambria Math" panose="02040503050406030204" pitchFamily="18" charset="0"/>
                          </a:rPr>
                          <m:t> </m:t>
                        </m:r>
                        <m:r>
                          <a:rPr lang="es-ES" sz="1100" b="0" i="1">
                            <a:latin typeface="Cambria Math" panose="02040503050406030204" pitchFamily="18" charset="0"/>
                          </a:rPr>
                          <m:t>𝑝𝑟𝑖𝑜𝑟𝑖𝑧𝑎𝑑𝑎𝑠</m:t>
                        </m:r>
                        <m:r>
                          <a:rPr lang="es-ES" sz="1100" b="0" i="1">
                            <a:latin typeface="Cambria Math" panose="02040503050406030204" pitchFamily="18" charset="0"/>
                          </a:rPr>
                          <m:t> </m:t>
                        </m:r>
                        <m:r>
                          <a:rPr lang="es-ES" sz="1100" b="0" i="1">
                            <a:latin typeface="Cambria Math" panose="02040503050406030204" pitchFamily="18" charset="0"/>
                          </a:rPr>
                          <m:t>𝑦</m:t>
                        </m:r>
                        <m:r>
                          <a:rPr lang="es-ES" sz="1100" b="0" i="1">
                            <a:latin typeface="Cambria Math" panose="02040503050406030204" pitchFamily="18" charset="0"/>
                          </a:rPr>
                          <m:t> </m:t>
                        </m:r>
                        <m:r>
                          <a:rPr lang="es-ES" sz="1100" b="0" i="1">
                            <a:latin typeface="Cambria Math" panose="02040503050406030204" pitchFamily="18" charset="0"/>
                          </a:rPr>
                          <m:t>𝑒𝑗𝑒𝑐𝑢𝑡𝑎𝑑𝑎𝑠</m:t>
                        </m:r>
                      </m:e>
                    </m:nary>
                  </m:oMath>
                </m:oMathPara>
              </a14:m>
              <a:endParaRPr lang="es-CO" sz="1100"/>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0000-000004000000}"/>
                </a:ext>
              </a:extLst>
            </xdr:cNvPr>
            <xdr:cNvSpPr txBox="1"/>
          </xdr:nvSpPr>
          <xdr:spPr>
            <a:xfrm>
              <a:off x="10696575" y="7519987"/>
              <a:ext cx="3426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ES" sz="1100" b="0" i="0">
                  <a:latin typeface="Cambria Math" panose="02040503050406030204" pitchFamily="18" charset="0"/>
                </a:rPr>
                <a:t>▒</a:t>
              </a:r>
              <a:r>
                <a:rPr lang="es-CO" sz="1100" b="0" i="0">
                  <a:latin typeface="Cambria Math" panose="02040503050406030204" pitchFamily="18" charset="0"/>
                </a:rPr>
                <a:t>〖</a:t>
              </a:r>
              <a:r>
                <a:rPr lang="es-ES" sz="1100" b="0" i="0">
                  <a:latin typeface="Cambria Math" panose="02040503050406030204" pitchFamily="18" charset="0"/>
                </a:rPr>
                <a:t>𝑜𝑏𝑟𝑎𝑠 𝑑𝑒 𝑚𝑎𝑛𝑡𝑒𝑛𝑖𝑚𝑖𝑒𝑛𝑡𝑜 𝑝𝑟𝑖𝑜𝑟𝑖𝑧𝑎𝑑𝑎𝑠 𝑦 𝑒𝑗𝑒𝑐𝑢𝑡𝑎𝑑𝑎𝑠</a:t>
              </a:r>
              <a:r>
                <a:rPr lang="es-CO" sz="1100" b="0" i="0">
                  <a:latin typeface="Cambria Math" panose="02040503050406030204" pitchFamily="18" charset="0"/>
                </a:rPr>
                <a:t>〗</a:t>
              </a:r>
              <a:endParaRPr lang="es-CO" sz="1100"/>
            </a:p>
          </xdr:txBody>
        </xdr:sp>
      </mc:Fallback>
    </mc:AlternateContent>
    <xdr:clientData/>
  </xdr:oneCellAnchor>
</xdr:wsDr>
</file>

<file path=xl/drawings/drawing3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762000</xdr:colOff>
      <xdr:row>0</xdr:row>
      <xdr:rowOff>0</xdr:rowOff>
    </xdr:from>
    <xdr:to>
      <xdr:col>1</xdr:col>
      <xdr:colOff>796418</xdr:colOff>
      <xdr:row>3</xdr:row>
      <xdr:rowOff>160244</xdr:rowOff>
    </xdr:to>
    <xdr:pic>
      <xdr:nvPicPr>
        <xdr:cNvPr id="2" name="Picture 5" descr="logo_ins">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1592036" cy="1123950"/>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966107</xdr:colOff>
      <xdr:row>0</xdr:row>
      <xdr:rowOff>0</xdr:rowOff>
    </xdr:from>
    <xdr:to>
      <xdr:col>2</xdr:col>
      <xdr:colOff>81643</xdr:colOff>
      <xdr:row>3</xdr:row>
      <xdr:rowOff>171450</xdr:rowOff>
    </xdr:to>
    <xdr:pic>
      <xdr:nvPicPr>
        <xdr:cNvPr id="2" name="Picture 5" descr="logo_ins">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66107" y="0"/>
          <a:ext cx="1592036" cy="1123950"/>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748392</xdr:colOff>
      <xdr:row>0</xdr:row>
      <xdr:rowOff>13607</xdr:rowOff>
    </xdr:from>
    <xdr:to>
      <xdr:col>1</xdr:col>
      <xdr:colOff>775607</xdr:colOff>
      <xdr:row>3</xdr:row>
      <xdr:rowOff>185057</xdr:rowOff>
    </xdr:to>
    <xdr:pic>
      <xdr:nvPicPr>
        <xdr:cNvPr id="2" name="Picture 5" descr="logo_ins">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8392" y="13607"/>
          <a:ext cx="1592036"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514350</xdr:colOff>
      <xdr:row>0</xdr:row>
      <xdr:rowOff>129623</xdr:rowOff>
    </xdr:from>
    <xdr:to>
      <xdr:col>1</xdr:col>
      <xdr:colOff>484415</xdr:colOff>
      <xdr:row>3</xdr:row>
      <xdr:rowOff>304800</xdr:rowOff>
    </xdr:to>
    <xdr:pic>
      <xdr:nvPicPr>
        <xdr:cNvPr id="2" name="Picture 5" descr="logo_ins">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4350" y="129623"/>
          <a:ext cx="1255940" cy="660952"/>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4">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54427</xdr:colOff>
      <xdr:row>22</xdr:row>
      <xdr:rowOff>40820</xdr:rowOff>
    </xdr:from>
    <xdr:to>
      <xdr:col>10</xdr:col>
      <xdr:colOff>1360715</xdr:colOff>
      <xdr:row>27</xdr:row>
      <xdr:rowOff>149678</xdr:rowOff>
    </xdr:to>
    <xdr:graphicFrame macro="">
      <xdr:nvGraphicFramePr>
        <xdr:cNvPr id="3" name="Gráfico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68036</xdr:colOff>
      <xdr:row>22</xdr:row>
      <xdr:rowOff>40822</xdr:rowOff>
    </xdr:from>
    <xdr:to>
      <xdr:col>10</xdr:col>
      <xdr:colOff>1374321</xdr:colOff>
      <xdr:row>27</xdr:row>
      <xdr:rowOff>176892</xdr:rowOff>
    </xdr:to>
    <xdr:graphicFrame macro="">
      <xdr:nvGraphicFramePr>
        <xdr:cNvPr id="3" name="Gráfico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40821</xdr:colOff>
      <xdr:row>22</xdr:row>
      <xdr:rowOff>40820</xdr:rowOff>
    </xdr:from>
    <xdr:to>
      <xdr:col>10</xdr:col>
      <xdr:colOff>1347106</xdr:colOff>
      <xdr:row>27</xdr:row>
      <xdr:rowOff>163284</xdr:rowOff>
    </xdr:to>
    <xdr:graphicFrame macro="">
      <xdr:nvGraphicFramePr>
        <xdr:cNvPr id="3" name="Gráfico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22</xdr:row>
      <xdr:rowOff>0</xdr:rowOff>
    </xdr:from>
    <xdr:to>
      <xdr:col>10</xdr:col>
      <xdr:colOff>1387928</xdr:colOff>
      <xdr:row>27</xdr:row>
      <xdr:rowOff>190499</xdr:rowOff>
    </xdr:to>
    <xdr:graphicFrame macro="">
      <xdr:nvGraphicFramePr>
        <xdr:cNvPr id="3" name="Gráfico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703615" cy="1123950"/>
        </a:xfrm>
        <a:prstGeom prst="rect">
          <a:avLst/>
        </a:prstGeom>
        <a:noFill/>
        <a:ln w="9525">
          <a:noFill/>
          <a:miter lim="800000"/>
          <a:headEnd/>
          <a:tailEnd/>
        </a:ln>
      </xdr:spPr>
    </xdr:pic>
    <xdr:clientData/>
  </xdr:twoCellAnchor>
  <xdr:twoCellAnchor>
    <xdr:from>
      <xdr:col>8</xdr:col>
      <xdr:colOff>84666</xdr:colOff>
      <xdr:row>22</xdr:row>
      <xdr:rowOff>52917</xdr:rowOff>
    </xdr:from>
    <xdr:to>
      <xdr:col>10</xdr:col>
      <xdr:colOff>1271511</xdr:colOff>
      <xdr:row>27</xdr:row>
      <xdr:rowOff>158751</xdr:rowOff>
    </xdr:to>
    <xdr:graphicFrame macro="">
      <xdr:nvGraphicFramePr>
        <xdr:cNvPr id="3" name="Gráfico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wcastro@ins.gov.co/svillarreal@ins.gov.co" TargetMode="External"/><Relationship Id="rId1" Type="http://schemas.openxmlformats.org/officeDocument/2006/relationships/hyperlink" Target="mailto:earias@ins.gov.co"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ypachec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wcastro@ins.gov.co/svillarreal@ins.gov.co" TargetMode="External"/><Relationship Id="rId1" Type="http://schemas.openxmlformats.org/officeDocument/2006/relationships/hyperlink" Target="mailto:ypacheco@ins.gov.co"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wcastro@ins.gov.co/svillarreal@ins.gov.co" TargetMode="External"/><Relationship Id="rId1" Type="http://schemas.openxmlformats.org/officeDocument/2006/relationships/hyperlink" Target="mailto:ypacheco@ins.gov.co"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wcastro@ins.gov.co/svillarreal@ins.gov.co" TargetMode="External"/><Relationship Id="rId1" Type="http://schemas.openxmlformats.org/officeDocument/2006/relationships/hyperlink" Target="mailto:ypacheco@ins.gov.co"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wcastro@ins.gov.co/svillarreal@ins.gov.co" TargetMode="External"/><Relationship Id="rId1" Type="http://schemas.openxmlformats.org/officeDocument/2006/relationships/hyperlink" Target="mailto:ypacheco@ins.gov.co"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ypachec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ypachec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pinedac@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0.xml"/><Relationship Id="rId5" Type="http://schemas.openxmlformats.org/officeDocument/2006/relationships/vmlDrawing" Target="../drawings/vmlDrawing20.vm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1.xml"/><Relationship Id="rId5" Type="http://schemas.openxmlformats.org/officeDocument/2006/relationships/vmlDrawing" Target="../drawings/vmlDrawing21.vm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2.xml"/><Relationship Id="rId5" Type="http://schemas.openxmlformats.org/officeDocument/2006/relationships/vmlDrawing" Target="../drawings/vmlDrawing22.vm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mailto:wcastro@ins.gov.co/svillarreal@ins.gov.co" TargetMode="External"/><Relationship Id="rId1" Type="http://schemas.openxmlformats.org/officeDocument/2006/relationships/hyperlink" Target="mailto:mbermudez@ins.gov.co" TargetMode="External"/><Relationship Id="rId6" Type="http://schemas.openxmlformats.org/officeDocument/2006/relationships/comments" Target="../comments23.xml"/><Relationship Id="rId5" Type="http://schemas.openxmlformats.org/officeDocument/2006/relationships/vmlDrawing" Target="../drawings/vmlDrawing23.vm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wcastro@ins.gov.co/svillarreal@ins.gov.co" TargetMode="External"/><Relationship Id="rId1" Type="http://schemas.openxmlformats.org/officeDocument/2006/relationships/hyperlink" Target="mailto:msalinas@ins.gov.co" TargetMode="External"/><Relationship Id="rId6" Type="http://schemas.openxmlformats.org/officeDocument/2006/relationships/comments" Target="../comments24.xml"/><Relationship Id="rId5" Type="http://schemas.openxmlformats.org/officeDocument/2006/relationships/vmlDrawing" Target="../drawings/vmlDrawing24.vm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25.xml"/><Relationship Id="rId5" Type="http://schemas.openxmlformats.org/officeDocument/2006/relationships/vmlDrawing" Target="../drawings/vmlDrawing25.vm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26.xml"/><Relationship Id="rId5" Type="http://schemas.openxmlformats.org/officeDocument/2006/relationships/vmlDrawing" Target="../drawings/vmlDrawing26.vm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castro@ins.gov.co/svillarreal@ins.gov.co" TargetMode="External"/><Relationship Id="rId1" Type="http://schemas.openxmlformats.org/officeDocument/2006/relationships/hyperlink" Target="mailto:arodriguez@ins.gov.c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27.xml"/><Relationship Id="rId5" Type="http://schemas.openxmlformats.org/officeDocument/2006/relationships/vmlDrawing" Target="../drawings/vmlDrawing27.vm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28.xml"/><Relationship Id="rId5" Type="http://schemas.openxmlformats.org/officeDocument/2006/relationships/vmlDrawing" Target="../drawings/vmlDrawing28.vm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yquiroga@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29.xml"/><Relationship Id="rId5" Type="http://schemas.openxmlformats.org/officeDocument/2006/relationships/vmlDrawing" Target="../drawings/vmlDrawing29.vm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mailto:ocastr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30.xml"/><Relationship Id="rId5" Type="http://schemas.openxmlformats.org/officeDocument/2006/relationships/vmlDrawing" Target="../drawings/vmlDrawing30.vm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mailto:ocastr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31.xml"/><Relationship Id="rId5" Type="http://schemas.openxmlformats.org/officeDocument/2006/relationships/vmlDrawing" Target="../drawings/vmlDrawing31.vml"/><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mailto:ocastr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32.xml"/><Relationship Id="rId5" Type="http://schemas.openxmlformats.org/officeDocument/2006/relationships/vmlDrawing" Target="../drawings/vmlDrawing32.vm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mailto:wcastro@ins.gov.co/svillarreal@ins.gov.co" TargetMode="External"/><Relationship Id="rId1" Type="http://schemas.openxmlformats.org/officeDocument/2006/relationships/hyperlink" Target="mailto:aduran@ins.gov.co" TargetMode="External"/><Relationship Id="rId6" Type="http://schemas.openxmlformats.org/officeDocument/2006/relationships/comments" Target="../comments33.xml"/><Relationship Id="rId5" Type="http://schemas.openxmlformats.org/officeDocument/2006/relationships/vmlDrawing" Target="../drawings/vmlDrawing33.vml"/><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mailto:wcastro@ins.gov.co/svillarreal@ins.gov.co" TargetMode="External"/><Relationship Id="rId1" Type="http://schemas.openxmlformats.org/officeDocument/2006/relationships/hyperlink" Target="mailto:aduran@ins.gov.co" TargetMode="External"/><Relationship Id="rId6" Type="http://schemas.openxmlformats.org/officeDocument/2006/relationships/comments" Target="../comments34.xml"/><Relationship Id="rId5" Type="http://schemas.openxmlformats.org/officeDocument/2006/relationships/vmlDrawing" Target="../drawings/vmlDrawing34.vm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mailto:wcastro@ins.gov.co/svillarreal@ins.gov.co" TargetMode="External"/><Relationship Id="rId1" Type="http://schemas.openxmlformats.org/officeDocument/2006/relationships/hyperlink" Target="mailto:jbocanegra@ins.gov.co" TargetMode="External"/><Relationship Id="rId6" Type="http://schemas.openxmlformats.org/officeDocument/2006/relationships/comments" Target="../comments35.xml"/><Relationship Id="rId5" Type="http://schemas.openxmlformats.org/officeDocument/2006/relationships/vmlDrawing" Target="../drawings/vmlDrawing35.vm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mailto:wcastro@ins.gov.co/svillarreal@ins.gov.co" TargetMode="External"/><Relationship Id="rId1" Type="http://schemas.openxmlformats.org/officeDocument/2006/relationships/hyperlink" Target="mailto:apenal@ins.gov.co" TargetMode="Externa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wcastro@ins.gov.co/svillarreal@ins.gov.co" TargetMode="External"/><Relationship Id="rId1" Type="http://schemas.openxmlformats.org/officeDocument/2006/relationships/hyperlink" Target="mailto:cvillada@ins.gov.co"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mailto:wcastro@ins.gov.co/svillarreal@ins.gov.co" TargetMode="External"/><Relationship Id="rId1" Type="http://schemas.openxmlformats.org/officeDocument/2006/relationships/hyperlink" Target="mailto:apenal@ins.gov.co" TargetMode="External"/><Relationship Id="rId4"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mailto:wcastro@ins.gov.co/svillarreal@ins.gov.co" TargetMode="External"/><Relationship Id="rId1" Type="http://schemas.openxmlformats.org/officeDocument/2006/relationships/hyperlink" Target="mailto:apenal@ins.gov.co" TargetMode="External"/><Relationship Id="rId6" Type="http://schemas.openxmlformats.org/officeDocument/2006/relationships/comments" Target="../comments36.xml"/><Relationship Id="rId5" Type="http://schemas.openxmlformats.org/officeDocument/2006/relationships/vmlDrawing" Target="../drawings/vmlDrawing36.vm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6" Type="http://schemas.openxmlformats.org/officeDocument/2006/relationships/comments" Target="../comments37.xml"/><Relationship Id="rId5" Type="http://schemas.openxmlformats.org/officeDocument/2006/relationships/vmlDrawing" Target="../drawings/vmlDrawing37.vm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wcastro@ins.gov.co/svillarreal@ins.gov.co" TargetMode="External"/><Relationship Id="rId1" Type="http://schemas.openxmlformats.org/officeDocument/2006/relationships/hyperlink" Target="mailto:mlopezp@ins.gov.co" TargetMode="External"/><Relationship Id="rId6" Type="http://schemas.openxmlformats.org/officeDocument/2006/relationships/comments" Target="../comments38.xml"/><Relationship Id="rId5" Type="http://schemas.openxmlformats.org/officeDocument/2006/relationships/vmlDrawing" Target="../drawings/vmlDrawing38.vm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mailto:wcastro@ins.gov.co/svillarreal@ins.gov.co" TargetMode="External"/><Relationship Id="rId1" Type="http://schemas.openxmlformats.org/officeDocument/2006/relationships/hyperlink" Target="mailto:mlopezp@ins.gov.co" TargetMode="External"/><Relationship Id="rId6" Type="http://schemas.openxmlformats.org/officeDocument/2006/relationships/comments" Target="../comments39.xml"/><Relationship Id="rId5" Type="http://schemas.openxmlformats.org/officeDocument/2006/relationships/vmlDrawing" Target="../drawings/vmlDrawing39.vm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5.bin"/><Relationship Id="rId1" Type="http://schemas.openxmlformats.org/officeDocument/2006/relationships/hyperlink" Target="mailto:wcastro@ins.gov.co/svillarreal@ins.gov.co" TargetMode="External"/><Relationship Id="rId5" Type="http://schemas.openxmlformats.org/officeDocument/2006/relationships/comments" Target="../comments40.xml"/><Relationship Id="rId4" Type="http://schemas.openxmlformats.org/officeDocument/2006/relationships/vmlDrawing" Target="../drawings/vmlDrawing40.vm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mailto:wcastro@ins.gov.co/svillarreal@ins.gov.co" TargetMode="External"/><Relationship Id="rId1" Type="http://schemas.openxmlformats.org/officeDocument/2006/relationships/hyperlink" Target="mailto:acastilloa@ins.gov.co" TargetMode="External"/><Relationship Id="rId6" Type="http://schemas.openxmlformats.org/officeDocument/2006/relationships/comments" Target="../comments41.xml"/><Relationship Id="rId5" Type="http://schemas.openxmlformats.org/officeDocument/2006/relationships/vmlDrawing" Target="../drawings/vmlDrawing41.vml"/><Relationship Id="rId4"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mailto:wcastro@ins.gov.co/svillarreal@ins.gov.co" TargetMode="External"/><Relationship Id="rId1" Type="http://schemas.openxmlformats.org/officeDocument/2006/relationships/hyperlink" Target="mailto:acatilloa@ins.gov.co" TargetMode="External"/><Relationship Id="rId6" Type="http://schemas.openxmlformats.org/officeDocument/2006/relationships/comments" Target="../comments42.xml"/><Relationship Id="rId5" Type="http://schemas.openxmlformats.org/officeDocument/2006/relationships/vmlDrawing" Target="../drawings/vmlDrawing42.vml"/><Relationship Id="rId4"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mailto:wcastro@ins.gov.co/svillarreal@ins.gov.co" TargetMode="External"/><Relationship Id="rId1" Type="http://schemas.openxmlformats.org/officeDocument/2006/relationships/hyperlink" Target="mailto:lpradilla@ins.gov.co" TargetMode="External"/><Relationship Id="rId6" Type="http://schemas.openxmlformats.org/officeDocument/2006/relationships/comments" Target="../comments43.xml"/><Relationship Id="rId5" Type="http://schemas.openxmlformats.org/officeDocument/2006/relationships/vmlDrawing" Target="../drawings/vmlDrawing43.vm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mailto:wcastro@ins.gov.co/svillarreal@ins.gov.co" TargetMode="External"/><Relationship Id="rId1" Type="http://schemas.openxmlformats.org/officeDocument/2006/relationships/hyperlink" Target="mailto:dbeltran@ins.gov.co" TargetMode="External"/><Relationship Id="rId6" Type="http://schemas.openxmlformats.org/officeDocument/2006/relationships/comments" Target="../comments44.xml"/><Relationship Id="rId5" Type="http://schemas.openxmlformats.org/officeDocument/2006/relationships/vmlDrawing" Target="../drawings/vmlDrawing44.vml"/><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wcastro@ins.gov.co/svillarreal@ins.gov.co" TargetMode="External"/><Relationship Id="rId1" Type="http://schemas.openxmlformats.org/officeDocument/2006/relationships/hyperlink" Target="mailto:chuguett@ins.gov.co"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mailto:wcastro@ins.gov.co/svillarreal@ins.gov.co" TargetMode="External"/><Relationship Id="rId1" Type="http://schemas.openxmlformats.org/officeDocument/2006/relationships/hyperlink" Target="mailto:ccastilla@ins.gov.co" TargetMode="External"/><Relationship Id="rId6" Type="http://schemas.openxmlformats.org/officeDocument/2006/relationships/comments" Target="../comments45.xml"/><Relationship Id="rId5" Type="http://schemas.openxmlformats.org/officeDocument/2006/relationships/vmlDrawing" Target="../drawings/vmlDrawing45.vml"/><Relationship Id="rId4"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wcastro@ins.gov.co/svillarreal@ins.gov.co" TargetMode="External"/><Relationship Id="rId1" Type="http://schemas.openxmlformats.org/officeDocument/2006/relationships/hyperlink" Target="mailto:aalarcon@ins.gov.co"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wcastro@ins.gov.co/svillarreal@ins.gov.co" TargetMode="External"/><Relationship Id="rId1" Type="http://schemas.openxmlformats.org/officeDocument/2006/relationships/hyperlink" Target="mailto:magonzalez@ins.gov.co"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wcastro@ins.gov.co/svillarreal@ins.gov.co" TargetMode="External"/><Relationship Id="rId1" Type="http://schemas.openxmlformats.org/officeDocument/2006/relationships/hyperlink" Target="mailto:isanchez@ins.gov.co"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wcastro@ins.gov.co/svillarreal@ins.gov.co" TargetMode="External"/><Relationship Id="rId1" Type="http://schemas.openxmlformats.org/officeDocument/2006/relationships/hyperlink" Target="mailto:earias@ins.gov.co"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showGridLines="0" tabSelected="1" zoomScaleNormal="100" workbookViewId="0">
      <selection sqref="A1:A4"/>
    </sheetView>
  </sheetViews>
  <sheetFormatPr baseColWidth="10" defaultColWidth="11.42578125" defaultRowHeight="15" x14ac:dyDescent="0.25"/>
  <cols>
    <col min="1" max="1" width="17" customWidth="1"/>
    <col min="2" max="2" width="40.140625" bestFit="1" customWidth="1"/>
    <col min="3" max="3" width="112.28515625" customWidth="1"/>
  </cols>
  <sheetData>
    <row r="1" spans="1:3" x14ac:dyDescent="0.25">
      <c r="A1" s="391"/>
      <c r="B1" s="393" t="s">
        <v>0</v>
      </c>
      <c r="C1" s="394"/>
    </row>
    <row r="2" spans="1:3" x14ac:dyDescent="0.25">
      <c r="A2" s="392"/>
      <c r="B2" s="395"/>
      <c r="C2" s="396"/>
    </row>
    <row r="3" spans="1:3" x14ac:dyDescent="0.25">
      <c r="A3" s="392"/>
      <c r="B3" s="395"/>
      <c r="C3" s="396"/>
    </row>
    <row r="4" spans="1:3" x14ac:dyDescent="0.25">
      <c r="A4" s="392"/>
      <c r="B4" s="395"/>
      <c r="C4" s="396"/>
    </row>
    <row r="5" spans="1:3" x14ac:dyDescent="0.25">
      <c r="A5" s="400" t="s">
        <v>1</v>
      </c>
      <c r="B5" s="2" t="s">
        <v>2</v>
      </c>
      <c r="C5" s="328" t="s">
        <v>790</v>
      </c>
    </row>
    <row r="6" spans="1:3" x14ac:dyDescent="0.25">
      <c r="A6" s="401"/>
      <c r="B6" s="1" t="s">
        <v>3</v>
      </c>
      <c r="C6" s="328" t="s">
        <v>4</v>
      </c>
    </row>
    <row r="7" spans="1:3" x14ac:dyDescent="0.25">
      <c r="A7" s="401"/>
      <c r="B7" s="2" t="s">
        <v>5</v>
      </c>
      <c r="C7" s="328" t="s">
        <v>6</v>
      </c>
    </row>
    <row r="8" spans="1:3" x14ac:dyDescent="0.25">
      <c r="A8" s="401"/>
      <c r="B8" s="403" t="s">
        <v>7</v>
      </c>
      <c r="C8" s="332" t="s">
        <v>8</v>
      </c>
    </row>
    <row r="9" spans="1:3" x14ac:dyDescent="0.25">
      <c r="A9" s="401"/>
      <c r="B9" s="404"/>
      <c r="C9" s="328" t="s">
        <v>9</v>
      </c>
    </row>
    <row r="10" spans="1:3" x14ac:dyDescent="0.25">
      <c r="A10" s="402"/>
      <c r="B10" s="405"/>
      <c r="C10" s="328" t="s">
        <v>10</v>
      </c>
    </row>
    <row r="11" spans="1:3" x14ac:dyDescent="0.25">
      <c r="A11" s="387" t="s">
        <v>11</v>
      </c>
      <c r="B11" s="389" t="s">
        <v>12</v>
      </c>
      <c r="C11" s="328" t="s">
        <v>13</v>
      </c>
    </row>
    <row r="12" spans="1:3" x14ac:dyDescent="0.25">
      <c r="A12" s="387"/>
      <c r="B12" s="389"/>
      <c r="C12" s="328" t="s">
        <v>14</v>
      </c>
    </row>
    <row r="13" spans="1:3" x14ac:dyDescent="0.25">
      <c r="A13" s="387"/>
      <c r="B13" s="397" t="s">
        <v>15</v>
      </c>
      <c r="C13" s="328" t="s">
        <v>16</v>
      </c>
    </row>
    <row r="14" spans="1:3" x14ac:dyDescent="0.25">
      <c r="A14" s="387"/>
      <c r="B14" s="398"/>
      <c r="C14" s="328" t="s">
        <v>17</v>
      </c>
    </row>
    <row r="15" spans="1:3" x14ac:dyDescent="0.25">
      <c r="A15" s="387"/>
      <c r="B15" s="398"/>
      <c r="C15" s="328" t="s">
        <v>18</v>
      </c>
    </row>
    <row r="16" spans="1:3" x14ac:dyDescent="0.25">
      <c r="A16" s="387"/>
      <c r="B16" s="398"/>
      <c r="C16" s="328" t="s">
        <v>19</v>
      </c>
    </row>
    <row r="17" spans="1:3" ht="26.25" x14ac:dyDescent="0.25">
      <c r="A17" s="387"/>
      <c r="B17" s="398"/>
      <c r="C17" s="327" t="s">
        <v>20</v>
      </c>
    </row>
    <row r="18" spans="1:3" x14ac:dyDescent="0.25">
      <c r="A18" s="387"/>
      <c r="B18" s="398"/>
      <c r="C18" s="327" t="s">
        <v>21</v>
      </c>
    </row>
    <row r="19" spans="1:3" x14ac:dyDescent="0.25">
      <c r="A19" s="387"/>
      <c r="B19" s="399"/>
      <c r="C19" s="327" t="s">
        <v>22</v>
      </c>
    </row>
    <row r="20" spans="1:3" ht="36.75" customHeight="1" x14ac:dyDescent="0.25">
      <c r="A20" s="387"/>
      <c r="B20" s="389" t="s">
        <v>23</v>
      </c>
      <c r="C20" s="327" t="s">
        <v>24</v>
      </c>
    </row>
    <row r="21" spans="1:3" x14ac:dyDescent="0.25">
      <c r="A21" s="387"/>
      <c r="B21" s="389"/>
      <c r="C21" s="328" t="s">
        <v>25</v>
      </c>
    </row>
    <row r="22" spans="1:3" x14ac:dyDescent="0.25">
      <c r="A22" s="387"/>
      <c r="B22" s="389"/>
      <c r="C22" s="328" t="s">
        <v>26</v>
      </c>
    </row>
    <row r="23" spans="1:3" ht="26.25" x14ac:dyDescent="0.25">
      <c r="A23" s="387"/>
      <c r="B23" s="389"/>
      <c r="C23" s="327" t="s">
        <v>27</v>
      </c>
    </row>
    <row r="24" spans="1:3" x14ac:dyDescent="0.25">
      <c r="A24" s="387"/>
      <c r="B24" s="388" t="s">
        <v>28</v>
      </c>
      <c r="C24" s="328" t="s">
        <v>29</v>
      </c>
    </row>
    <row r="25" spans="1:3" x14ac:dyDescent="0.25">
      <c r="A25" s="387"/>
      <c r="B25" s="388"/>
      <c r="C25" s="328" t="s">
        <v>30</v>
      </c>
    </row>
    <row r="26" spans="1:3" ht="26.25" x14ac:dyDescent="0.25">
      <c r="A26" s="387"/>
      <c r="B26" s="388"/>
      <c r="C26" s="327" t="s">
        <v>31</v>
      </c>
    </row>
    <row r="27" spans="1:3" x14ac:dyDescent="0.25">
      <c r="A27" s="387"/>
      <c r="B27" s="388"/>
      <c r="C27" s="327" t="s">
        <v>32</v>
      </c>
    </row>
    <row r="28" spans="1:3" x14ac:dyDescent="0.25">
      <c r="A28" s="387"/>
      <c r="B28" s="388"/>
      <c r="C28" s="327" t="s">
        <v>33</v>
      </c>
    </row>
    <row r="29" spans="1:3" ht="26.25" x14ac:dyDescent="0.25">
      <c r="A29" s="387"/>
      <c r="B29" s="388"/>
      <c r="C29" s="329" t="s">
        <v>34</v>
      </c>
    </row>
    <row r="30" spans="1:3" x14ac:dyDescent="0.25">
      <c r="A30" s="387"/>
      <c r="B30" s="388"/>
      <c r="C30" s="327" t="s">
        <v>35</v>
      </c>
    </row>
    <row r="31" spans="1:3" x14ac:dyDescent="0.25">
      <c r="A31" s="387"/>
      <c r="B31" s="388"/>
      <c r="C31" s="328" t="s">
        <v>36</v>
      </c>
    </row>
    <row r="32" spans="1:3" x14ac:dyDescent="0.25">
      <c r="A32" s="387"/>
      <c r="B32" s="388" t="s">
        <v>37</v>
      </c>
      <c r="C32" s="328" t="s">
        <v>38</v>
      </c>
    </row>
    <row r="33" spans="1:3" x14ac:dyDescent="0.25">
      <c r="A33" s="387"/>
      <c r="B33" s="388"/>
      <c r="C33" s="328" t="s">
        <v>39</v>
      </c>
    </row>
    <row r="34" spans="1:3" x14ac:dyDescent="0.25">
      <c r="A34" s="387"/>
      <c r="B34" s="388"/>
      <c r="C34" s="328" t="s">
        <v>40</v>
      </c>
    </row>
    <row r="35" spans="1:3" x14ac:dyDescent="0.25">
      <c r="A35" s="387"/>
      <c r="B35" s="388"/>
      <c r="C35" s="328" t="s">
        <v>41</v>
      </c>
    </row>
    <row r="36" spans="1:3" x14ac:dyDescent="0.25">
      <c r="A36" s="387" t="s">
        <v>42</v>
      </c>
      <c r="B36" s="388" t="s">
        <v>43</v>
      </c>
      <c r="C36" s="328" t="s">
        <v>44</v>
      </c>
    </row>
    <row r="37" spans="1:3" x14ac:dyDescent="0.25">
      <c r="A37" s="387"/>
      <c r="B37" s="388"/>
      <c r="C37" s="328" t="s">
        <v>45</v>
      </c>
    </row>
    <row r="38" spans="1:3" x14ac:dyDescent="0.25">
      <c r="A38" s="387"/>
      <c r="B38" s="388"/>
      <c r="C38" s="328" t="s">
        <v>46</v>
      </c>
    </row>
    <row r="39" spans="1:3" x14ac:dyDescent="0.25">
      <c r="A39" s="387"/>
      <c r="B39" s="152" t="s">
        <v>47</v>
      </c>
      <c r="C39" s="328" t="s">
        <v>48</v>
      </c>
    </row>
    <row r="40" spans="1:3" x14ac:dyDescent="0.25">
      <c r="A40" s="387"/>
      <c r="B40" s="1" t="s">
        <v>49</v>
      </c>
      <c r="C40" s="328" t="s">
        <v>50</v>
      </c>
    </row>
    <row r="41" spans="1:3" x14ac:dyDescent="0.25">
      <c r="A41" s="387"/>
      <c r="B41" s="2" t="s">
        <v>51</v>
      </c>
      <c r="C41" s="328" t="s">
        <v>52</v>
      </c>
    </row>
    <row r="42" spans="1:3" x14ac:dyDescent="0.25">
      <c r="A42" s="387"/>
      <c r="B42" s="389" t="s">
        <v>53</v>
      </c>
      <c r="C42" s="328" t="s">
        <v>54</v>
      </c>
    </row>
    <row r="43" spans="1:3" x14ac:dyDescent="0.25">
      <c r="A43" s="387"/>
      <c r="B43" s="389"/>
      <c r="C43" s="328" t="s">
        <v>55</v>
      </c>
    </row>
    <row r="44" spans="1:3" x14ac:dyDescent="0.25">
      <c r="A44" s="387"/>
      <c r="B44" s="306" t="s">
        <v>56</v>
      </c>
      <c r="C44" s="328" t="s">
        <v>57</v>
      </c>
    </row>
    <row r="45" spans="1:3" ht="29.25" customHeight="1" x14ac:dyDescent="0.25">
      <c r="A45" s="387"/>
      <c r="B45" s="388" t="s">
        <v>58</v>
      </c>
      <c r="C45" s="330" t="s">
        <v>59</v>
      </c>
    </row>
    <row r="46" spans="1:3" ht="29.25" customHeight="1" x14ac:dyDescent="0.25">
      <c r="A46" s="387"/>
      <c r="B46" s="388"/>
      <c r="C46" s="330" t="s">
        <v>60</v>
      </c>
    </row>
    <row r="47" spans="1:3" x14ac:dyDescent="0.25">
      <c r="A47" s="387"/>
      <c r="B47" s="388" t="s">
        <v>61</v>
      </c>
      <c r="C47" s="328" t="s">
        <v>62</v>
      </c>
    </row>
    <row r="48" spans="1:3" x14ac:dyDescent="0.25">
      <c r="A48" s="387"/>
      <c r="B48" s="388"/>
      <c r="C48" s="328" t="s">
        <v>63</v>
      </c>
    </row>
    <row r="49" spans="1:3" x14ac:dyDescent="0.25">
      <c r="A49" s="387"/>
      <c r="B49" s="388"/>
      <c r="C49" s="328" t="s">
        <v>64</v>
      </c>
    </row>
    <row r="50" spans="1:3" x14ac:dyDescent="0.25">
      <c r="A50" s="387"/>
      <c r="B50" s="390" t="s">
        <v>65</v>
      </c>
      <c r="C50" s="328" t="s">
        <v>66</v>
      </c>
    </row>
    <row r="51" spans="1:3" x14ac:dyDescent="0.25">
      <c r="A51" s="387"/>
      <c r="B51" s="390"/>
      <c r="C51" s="328" t="s">
        <v>67</v>
      </c>
    </row>
    <row r="52" spans="1:3" x14ac:dyDescent="0.25">
      <c r="A52" s="387"/>
      <c r="B52" s="390"/>
      <c r="C52" s="328" t="s">
        <v>68</v>
      </c>
    </row>
    <row r="53" spans="1:3" ht="30.75" thickBot="1" x14ac:dyDescent="0.3">
      <c r="A53" s="186" t="s">
        <v>69</v>
      </c>
      <c r="B53" s="187" t="s">
        <v>69</v>
      </c>
      <c r="C53" s="331" t="s">
        <v>70</v>
      </c>
    </row>
  </sheetData>
  <mergeCells count="16">
    <mergeCell ref="A1:A4"/>
    <mergeCell ref="B1:C4"/>
    <mergeCell ref="A11:A35"/>
    <mergeCell ref="B11:B12"/>
    <mergeCell ref="B20:B23"/>
    <mergeCell ref="B24:B31"/>
    <mergeCell ref="B32:B35"/>
    <mergeCell ref="B13:B19"/>
    <mergeCell ref="A5:A10"/>
    <mergeCell ref="B8:B10"/>
    <mergeCell ref="A36:A52"/>
    <mergeCell ref="B36:B38"/>
    <mergeCell ref="B42:B43"/>
    <mergeCell ref="B45:B46"/>
    <mergeCell ref="B47:B49"/>
    <mergeCell ref="B50:B52"/>
  </mergeCells>
  <hyperlinks>
    <hyperlink ref="C12" location="'P2'!A1" display="Solicitudes nacionales de sueros antiofídicos, anticoral y lonomico que realizan al INS, cubiertas" xr:uid="{00000000-0004-0000-0000-000000000000}"/>
    <hyperlink ref="C15" location="'Inv3'!A1" display="Factor de impacto de la revista Biomédica del INS" xr:uid="{00000000-0004-0000-0000-000001000000}"/>
    <hyperlink ref="C16" location="'Inv4'!A1" display="Indice de citación de publicaciones cientificas del INS" xr:uid="{00000000-0004-0000-0000-000002000000}"/>
    <hyperlink ref="C17" location="'Inv5'!A1" display="Eficacia en la producción de conocimiento a través de la participación en la formación científica de investigadores en salud pública y Biomedicina." xr:uid="{00000000-0004-0000-0000-000003000000}"/>
    <hyperlink ref="C20" location="'V1'!A1" display="Oportunidad en la notificación de casos de los eventos de interés en salud pública por parte de las unidades notificadoras municipales (UNM) en el aplicativo Sivigila" xr:uid="{00000000-0004-0000-0000-000004000000}"/>
    <hyperlink ref="C21" location="'V2'!A1" display="Gestión de alertas, brotes y situaciones de emergencias identificadas en el Sistema de alerta temprana (SAT)" xr:uid="{00000000-0004-0000-0000-000005000000}"/>
    <hyperlink ref="C22" location="'V3'!A1" display="Efectividad de la capacitación en vigilancia en salud pública" xr:uid="{00000000-0004-0000-0000-000006000000}"/>
    <hyperlink ref="C23" location="'V4'!A1" display="Gestión de respuesta a los tramites de emisión de conceptos toxicológicos de plaguicidas y de dictámenes técnicos toxicológicos para plaguicidas químicos de uso agrícola" xr:uid="{00000000-0004-0000-0000-000007000000}"/>
    <hyperlink ref="C32" location="'Obs1'!A1" display="Índice de legitimidad del Observatorio Nacional de Salud " xr:uid="{00000000-0004-0000-0000-000008000000}"/>
    <hyperlink ref="C33" location="'Obs2'!A1" display="Índice de referenciación de publicaciones del Observatorio Nacional de Salud " xr:uid="{00000000-0004-0000-0000-000009000000}"/>
    <hyperlink ref="C36" location="'GH2'!A1" display="Indice de Frecuencia de Accidentes de Trabajo" xr:uid="{00000000-0004-0000-0000-00000A000000}"/>
    <hyperlink ref="C37" location="'GH1'!A1" display="Nivel de Satisfaccion frente a las actividades de bienestar" xr:uid="{00000000-0004-0000-0000-00000B000000}"/>
    <hyperlink ref="C42" location="'GA1'!A1" display="Toma de conciencia ambiental de los funcionarios del INS." xr:uid="{00000000-0004-0000-0000-00000C000000}"/>
    <hyperlink ref="C43" location="'GA2'!A1" display="Reconocimiento por la Secretaría Distrital de Ambiente en el programa PREAD" xr:uid="{00000000-0004-0000-0000-00000D000000}"/>
    <hyperlink ref="C47" location="'ATC1'!A1" display="Respuesta a las PQRSD del INS en tiempos establecidos" xr:uid="{00000000-0004-0000-0000-00000E000000}"/>
    <hyperlink ref="C48" location="'ATC2'!A1" display="Clientes o usuarios satisfechos con los productos y servicios prestados por el INS" xr:uid="{00000000-0004-0000-0000-00000F000000}"/>
    <hyperlink ref="C49" location="'ATC3'!A1" display="Clientes o usuarios satisfechos con la atención prestada por el INS" xr:uid="{00000000-0004-0000-0000-000010000000}"/>
    <hyperlink ref="C53" location="'CI1'!A1" display="Evaluación del estado del Sistema de Control Interno del INS" xr:uid="{00000000-0004-0000-0000-000011000000}"/>
    <hyperlink ref="C6" location="'GC1'!A1" display="Certificación ISO 9001:2015 mantenida" xr:uid="{00000000-0004-0000-0000-000012000000}"/>
    <hyperlink ref="C5" location="'PI1'!A1" display="Calificación política de Direccionamiento estratégico y planeación FURAG " xr:uid="{00000000-0004-0000-0000-000013000000}"/>
    <hyperlink ref="C41" location="'RF1'!A1" display="Cumplimiento de las obras de mantenimiento y adecuación de infraestructura priorizadas  en las sedes de la entidad." xr:uid="{00000000-0004-0000-0000-000014000000}"/>
    <hyperlink ref="C50" location="'EL1'!A1" display="Servicios atendidos a través del Centro de Servicios (Service Manager)" xr:uid="{00000000-0004-0000-0000-000015000000}"/>
    <hyperlink ref="C51" location="'EL2'!A1" display="Operaciones de confirmación metrológica (OCM) requeridas de acuerdo con las frecuencias establecidas en PAME" xr:uid="{00000000-0004-0000-0000-000016000000}"/>
    <hyperlink ref="C52" location="'EL3'!A1" display="Oportunidad de respuesta a solicitudes por el Centro de Servicio" xr:uid="{00000000-0004-0000-0000-000017000000}"/>
    <hyperlink ref="C45" location="'GJ1'!A1" display="Eficacia en la elaboración de actos administrativo relativos a Conceptos Toxicológicos (CT) y Dictámenes Técnico Toxicológicos(DTT) para productos Plaguicidas de uso en Colombia." xr:uid="{00000000-0004-0000-0000-000018000000}"/>
    <hyperlink ref="C8" location="TICS1!A1" display="Porcentaje de avance  de implementación del modelo de seguridad y privacidad de la información." xr:uid="{00000000-0004-0000-0000-000019000000}"/>
    <hyperlink ref="C9" location="TICS2!A1" display="Incidentes en la operación  y el funcionamiento de los servicios tecnológicos  del INS." xr:uid="{00000000-0004-0000-0000-00001A000000}"/>
    <hyperlink ref="C44" location="'GF1'!A1" display="Presupuesto ejecutado" xr:uid="{00000000-0004-0000-0000-00001B000000}"/>
    <hyperlink ref="C39" location="Abys1!A1" display="Contratos liquidados y/o cerrados en el término legal" xr:uid="{00000000-0004-0000-0000-00001C000000}"/>
    <hyperlink ref="C7" location="'Co1'!A1" display="Efectividad de las actividades y piezas de comunicación interna dirigidas a los colaboradores del INS" xr:uid="{00000000-0004-0000-0000-00001D000000}"/>
    <hyperlink ref="C46" location="'GJ2'!A1" display="Variación del número de demandas de la causa con PPDA del año en curso con respecto del año anterior. " xr:uid="{00000000-0004-0000-0000-00001E000000}"/>
    <hyperlink ref="C11" location="'P1'!A1" display="Certificación por buenas prácticas de manufactura para medicamentos (BPM) por parte del INVIMA vigente" xr:uid="{00000000-0004-0000-0000-00001F000000}"/>
    <hyperlink ref="C40" location="'GD1'!A1" display="Inventarios Documentales Archivos de Gestión Elaborados " xr:uid="{00000000-0004-0000-0000-000020000000}"/>
    <hyperlink ref="C14" location="'Inv2'!A1" display="Eficacia en la obtención de productos de apropiación social del conocimiento científico en salud pública y Biomedicina." xr:uid="{00000000-0004-0000-0000-000021000000}"/>
    <hyperlink ref="C38" location="'GH3'!A1" display="Grado de aplicabilidad de las capacitaciones del PIC" xr:uid="{00000000-0004-0000-0000-000022000000}"/>
    <hyperlink ref="C34" location="'Obs3'!A1" display="Oportunidad en la elaboración y entrega de la información generada por el Observatorio Nacional de salud - ONS" xr:uid="{00000000-0004-0000-0000-000023000000}"/>
    <hyperlink ref="C35" location="'Obs4'!A1" display="Productos de generación y apropiación social del conocimiento de las redes de conocimiento en salud pública " xr:uid="{00000000-0004-0000-0000-000024000000}"/>
    <hyperlink ref="C24" location="'RSP1'!A1" display="Investigación y caracterización de brotes por el Laboratorio Nacional de Referencia" xr:uid="{00000000-0004-0000-0000-000025000000}"/>
    <hyperlink ref="C25" location="'RSP2'!A1" display="Ensayos acreditados bajo la norma ISO/IEC 17025:2017 y los  parametros  acreditados bajo la norma ISO/IEC 17043:2010" xr:uid="{00000000-0004-0000-0000-000026000000}"/>
    <hyperlink ref="C26" location="'RSP3'!A1" display="Desempeño de laboratorios públicos y privados que participan en los programas de Evaluación Externa del Desempeño PEED ofertados por el Laboratorio Nacional de Referencia del INS" xr:uid="{00000000-0004-0000-0000-000027000000}"/>
    <hyperlink ref="C27" location="'RSP4'!A1" display=" Competencia técnica del Laboratorio Nacional de Referencia (LNR)" xr:uid="{00000000-0004-0000-0000-000028000000}"/>
    <hyperlink ref="C28" location="'RSP5'!A1" display="Capacidad de respuesta del Laboratorio Nacional de Referencia LNR a eventos sujetos a Reglamento Sanitario Internacional." xr:uid="{00000000-0004-0000-0000-000029000000}"/>
    <hyperlink ref="C29" location="'RSP6'!A1" display="Laboratorios de la Red Nacional de Bioseguridad, biocontención y biocustodia con capacidad diagnostica para agentes infecciosos de alto riesgo para la salud pública ." xr:uid="{00000000-0004-0000-0000-00002A000000}"/>
    <hyperlink ref="C30" location="RSPPBS7!A1" display="Mejoramiento de la Red de Bancos de Sangre y Servicios de Transfusión " xr:uid="{00000000-0004-0000-0000-00002B000000}"/>
    <hyperlink ref="C31" location="RSPT8!A1" display="Mejoramiento de la competencia técnica de la Red de Donación y Trasplantes" xr:uid="{00000000-0004-0000-0000-00002C000000}"/>
    <hyperlink ref="C19" location="'Inv7'!A1" display="Proyectos en investigación financiados" xr:uid="{00000000-0004-0000-0000-00002D000000}"/>
    <hyperlink ref="C13" location="'Inv1'!A1" display="Eficacia en el desarrollo de productos de nuevo conocimiento científico y tecnológico en salud pública y Biomedicina." xr:uid="{00000000-0004-0000-0000-00002E000000}"/>
    <hyperlink ref="C18" location="'Inv6'!A1" display="Policy brief producidos y remitidos, basados en resultados de proyectos de investigación " xr:uid="{00000000-0004-0000-0000-00002F000000}"/>
    <hyperlink ref="C10" location="'RF2-TICS3'!A1" display="Solicitudes de soporte técnico atendidas con alto nivel de satisfacción de los usuarios de la entidad" xr:uid="{00000000-0004-0000-0000-000030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5"/>
  <sheetViews>
    <sheetView showGridLines="0" showWhiteSpace="0" zoomScale="85" zoomScaleNormal="85" zoomScaleSheetLayoutView="82"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126" t="s">
        <v>78</v>
      </c>
      <c r="B7" s="588" t="s">
        <v>251</v>
      </c>
      <c r="C7" s="588"/>
      <c r="D7" s="588"/>
      <c r="E7" s="588"/>
      <c r="F7" s="127" t="s">
        <v>79</v>
      </c>
      <c r="G7" s="588" t="s">
        <v>169</v>
      </c>
      <c r="H7" s="588"/>
      <c r="I7" s="588"/>
      <c r="J7" s="588"/>
      <c r="K7" s="588"/>
      <c r="L7" s="11">
        <v>1</v>
      </c>
    </row>
    <row r="8" spans="1:12" ht="57" customHeight="1" thickBot="1" x14ac:dyDescent="0.3">
      <c r="A8" s="126" t="s">
        <v>81</v>
      </c>
      <c r="B8" s="588" t="s">
        <v>235</v>
      </c>
      <c r="C8" s="588"/>
      <c r="D8" s="588"/>
      <c r="E8" s="588"/>
      <c r="F8" s="588"/>
      <c r="G8" s="588"/>
      <c r="H8" s="588"/>
      <c r="I8" s="588"/>
      <c r="J8" s="588"/>
      <c r="K8" s="588"/>
      <c r="L8" s="11">
        <v>2</v>
      </c>
    </row>
    <row r="9" spans="1:12" ht="57.75" customHeight="1" thickBot="1" x14ac:dyDescent="0.3">
      <c r="A9" s="126" t="s">
        <v>83</v>
      </c>
      <c r="B9" s="564" t="s">
        <v>252</v>
      </c>
      <c r="C9" s="564"/>
      <c r="D9" s="564"/>
      <c r="E9" s="564"/>
      <c r="F9" s="564"/>
      <c r="G9" s="564"/>
      <c r="H9" s="564"/>
      <c r="I9" s="564"/>
      <c r="J9" s="564"/>
      <c r="K9" s="564"/>
      <c r="L9" s="11">
        <v>3</v>
      </c>
    </row>
    <row r="10" spans="1:12" ht="30" customHeight="1" thickBot="1" x14ac:dyDescent="0.3">
      <c r="A10" s="126" t="s">
        <v>84</v>
      </c>
      <c r="B10" s="588" t="s">
        <v>237</v>
      </c>
      <c r="C10" s="588"/>
      <c r="D10" s="588"/>
      <c r="E10" s="588"/>
      <c r="F10" s="126" t="s">
        <v>86</v>
      </c>
      <c r="G10" s="588" t="s">
        <v>238</v>
      </c>
      <c r="H10" s="588"/>
      <c r="I10" s="588"/>
      <c r="J10" s="588"/>
      <c r="K10" s="588"/>
      <c r="L10" s="11">
        <v>4</v>
      </c>
    </row>
    <row r="11" spans="1:12" ht="67.5" customHeight="1" thickBot="1" x14ac:dyDescent="0.3">
      <c r="A11" s="126" t="s">
        <v>88</v>
      </c>
      <c r="B11" s="588" t="s">
        <v>221</v>
      </c>
      <c r="C11" s="588"/>
      <c r="D11" s="126" t="s">
        <v>90</v>
      </c>
      <c r="E11" s="147" t="s">
        <v>253</v>
      </c>
      <c r="F11" s="147" t="s">
        <v>254</v>
      </c>
      <c r="G11" s="147"/>
      <c r="H11" s="147"/>
      <c r="I11" s="14"/>
      <c r="J11" s="14"/>
      <c r="K11" s="14"/>
      <c r="L11" s="11">
        <v>5</v>
      </c>
    </row>
    <row r="12" spans="1:12" ht="175.5" customHeight="1" thickBot="1" x14ac:dyDescent="0.3">
      <c r="A12" s="126" t="s">
        <v>91</v>
      </c>
      <c r="B12" s="593" t="s">
        <v>255</v>
      </c>
      <c r="C12" s="593"/>
      <c r="D12" s="593"/>
      <c r="E12" s="593"/>
      <c r="F12" s="593"/>
      <c r="G12" s="126" t="s">
        <v>92</v>
      </c>
      <c r="H12" s="586" t="s">
        <v>256</v>
      </c>
      <c r="I12" s="586"/>
      <c r="J12" s="586"/>
      <c r="K12" s="586"/>
      <c r="L12" s="11">
        <v>6</v>
      </c>
    </row>
    <row r="13" spans="1:12" ht="60" customHeight="1" thickBot="1" x14ac:dyDescent="0.3">
      <c r="A13" s="126" t="s">
        <v>93</v>
      </c>
      <c r="B13" s="586" t="s">
        <v>257</v>
      </c>
      <c r="C13" s="586"/>
      <c r="D13" s="586"/>
      <c r="E13" s="586"/>
      <c r="F13" s="586"/>
      <c r="G13" s="586"/>
      <c r="H13" s="586"/>
      <c r="I13" s="586"/>
      <c r="J13" s="126" t="s">
        <v>95</v>
      </c>
      <c r="K13" s="18" t="s">
        <v>96</v>
      </c>
      <c r="L13" s="16">
        <v>7</v>
      </c>
    </row>
    <row r="14" spans="1:12" ht="51.75" customHeight="1" thickBot="1" x14ac:dyDescent="0.3">
      <c r="A14" s="126" t="s">
        <v>97</v>
      </c>
      <c r="B14" s="592" t="s">
        <v>183</v>
      </c>
      <c r="C14" s="592"/>
      <c r="D14" s="126" t="s">
        <v>99</v>
      </c>
      <c r="E14" s="18" t="s">
        <v>144</v>
      </c>
      <c r="F14" s="126" t="s">
        <v>101</v>
      </c>
      <c r="G14" s="18">
        <v>0</v>
      </c>
      <c r="H14" s="126" t="s">
        <v>102</v>
      </c>
      <c r="I14" s="148">
        <v>1</v>
      </c>
      <c r="J14" s="126" t="s">
        <v>103</v>
      </c>
      <c r="K14" s="18">
        <v>2022</v>
      </c>
      <c r="L14" s="16">
        <v>8</v>
      </c>
    </row>
    <row r="15" spans="1:12" ht="45" customHeight="1" thickBot="1" x14ac:dyDescent="0.3">
      <c r="A15" s="126" t="s">
        <v>104</v>
      </c>
      <c r="B15" s="130" t="s">
        <v>105</v>
      </c>
      <c r="C15" s="149">
        <v>2020</v>
      </c>
      <c r="D15" s="131"/>
      <c r="E15" s="131"/>
      <c r="F15" s="130" t="s">
        <v>106</v>
      </c>
      <c r="G15" s="18">
        <v>2022</v>
      </c>
      <c r="H15" s="131"/>
      <c r="I15" s="131"/>
      <c r="J15" s="131"/>
      <c r="K15" s="131"/>
      <c r="L15" s="16">
        <v>9</v>
      </c>
    </row>
    <row r="16" spans="1:12" ht="18.75" customHeight="1" x14ac:dyDescent="0.25">
      <c r="A16" s="583" t="s">
        <v>107</v>
      </c>
      <c r="B16" s="583"/>
      <c r="C16" s="583" t="s">
        <v>108</v>
      </c>
      <c r="D16" s="583"/>
      <c r="E16" s="583" t="s">
        <v>109</v>
      </c>
      <c r="F16" s="583"/>
      <c r="G16" s="583" t="s">
        <v>110</v>
      </c>
      <c r="H16" s="583"/>
      <c r="I16" s="583" t="s">
        <v>111</v>
      </c>
      <c r="J16" s="583"/>
      <c r="K16" s="132" t="s">
        <v>112</v>
      </c>
      <c r="L16" s="481">
        <v>10</v>
      </c>
    </row>
    <row r="17" spans="1:12" ht="35.25" customHeight="1" x14ac:dyDescent="0.25">
      <c r="A17" s="591" t="s">
        <v>253</v>
      </c>
      <c r="B17" s="591"/>
      <c r="C17" s="590"/>
      <c r="D17" s="590"/>
      <c r="E17" s="590"/>
      <c r="F17" s="590"/>
      <c r="G17" s="590"/>
      <c r="H17" s="590"/>
      <c r="I17" s="590"/>
      <c r="J17" s="590"/>
      <c r="K17" s="585"/>
      <c r="L17" s="482"/>
    </row>
    <row r="18" spans="1:12" ht="40.5" customHeight="1" x14ac:dyDescent="0.25">
      <c r="A18" s="591" t="s">
        <v>254</v>
      </c>
      <c r="B18" s="591"/>
      <c r="C18" s="590"/>
      <c r="D18" s="590"/>
      <c r="E18" s="590"/>
      <c r="F18" s="590"/>
      <c r="G18" s="590"/>
      <c r="H18" s="590"/>
      <c r="I18" s="590"/>
      <c r="J18" s="590"/>
      <c r="K18" s="585"/>
      <c r="L18" s="482"/>
    </row>
    <row r="19" spans="1:12" ht="36.75" customHeight="1" x14ac:dyDescent="0.25">
      <c r="A19" s="591">
        <f>+G11</f>
        <v>0</v>
      </c>
      <c r="B19" s="591"/>
      <c r="C19" s="590"/>
      <c r="D19" s="590"/>
      <c r="E19" s="590"/>
      <c r="F19" s="590"/>
      <c r="G19" s="590"/>
      <c r="H19" s="590"/>
      <c r="I19" s="590"/>
      <c r="J19" s="590"/>
      <c r="K19" s="585"/>
      <c r="L19" s="482"/>
    </row>
    <row r="20" spans="1:12" ht="34.5" customHeight="1" x14ac:dyDescent="0.25">
      <c r="A20" s="591">
        <f>+H11</f>
        <v>0</v>
      </c>
      <c r="B20" s="591"/>
      <c r="C20" s="590"/>
      <c r="D20" s="590"/>
      <c r="E20" s="590"/>
      <c r="F20" s="590"/>
      <c r="G20" s="590"/>
      <c r="H20" s="590"/>
      <c r="I20" s="590"/>
      <c r="J20" s="590"/>
      <c r="K20" s="585"/>
      <c r="L20" s="482"/>
    </row>
    <row r="21" spans="1:12" ht="21.75" hidden="1" customHeight="1" x14ac:dyDescent="0.25">
      <c r="A21" s="484">
        <f>+I11</f>
        <v>0</v>
      </c>
      <c r="B21" s="484"/>
      <c r="C21" s="585"/>
      <c r="D21" s="585"/>
      <c r="E21" s="585"/>
      <c r="F21" s="585"/>
      <c r="G21" s="585"/>
      <c r="H21" s="585"/>
      <c r="I21" s="585"/>
      <c r="J21" s="585"/>
      <c r="K21" s="585"/>
      <c r="L21" s="482"/>
    </row>
    <row r="22" spans="1:12" ht="21.75" customHeight="1" thickBot="1" x14ac:dyDescent="0.3">
      <c r="A22" s="484">
        <f>+J11</f>
        <v>0</v>
      </c>
      <c r="B22" s="484"/>
      <c r="C22" s="585"/>
      <c r="D22" s="585"/>
      <c r="E22" s="585"/>
      <c r="F22" s="585"/>
      <c r="G22" s="585"/>
      <c r="H22" s="585"/>
      <c r="I22" s="585"/>
      <c r="J22" s="585"/>
      <c r="K22" s="585"/>
      <c r="L22" s="483"/>
    </row>
    <row r="23" spans="1:12" ht="18" customHeight="1" x14ac:dyDescent="0.25">
      <c r="A23" s="583" t="s">
        <v>113</v>
      </c>
      <c r="B23" s="32">
        <v>2023</v>
      </c>
      <c r="C23" s="584" t="s">
        <v>114</v>
      </c>
      <c r="D23" s="584"/>
      <c r="E23" s="584" t="s">
        <v>115</v>
      </c>
      <c r="F23" s="584"/>
      <c r="G23" s="584"/>
      <c r="H23" s="584" t="s">
        <v>116</v>
      </c>
      <c r="I23" s="133"/>
      <c r="J23" s="133"/>
      <c r="K23" s="133"/>
      <c r="L23" s="578">
        <v>11</v>
      </c>
    </row>
    <row r="24" spans="1:12" ht="19.5" customHeight="1" x14ac:dyDescent="0.25">
      <c r="A24" s="583"/>
      <c r="B24" s="31" t="s">
        <v>117</v>
      </c>
      <c r="C24" s="32" t="s">
        <v>118</v>
      </c>
      <c r="D24" s="32" t="s">
        <v>119</v>
      </c>
      <c r="E24" s="134" t="s">
        <v>120</v>
      </c>
      <c r="F24" s="34" t="s">
        <v>121</v>
      </c>
      <c r="G24" s="135" t="s">
        <v>122</v>
      </c>
      <c r="H24" s="584"/>
      <c r="I24" s="136"/>
      <c r="J24" s="137"/>
      <c r="K24" s="138"/>
      <c r="L24" s="579"/>
    </row>
    <row r="25" spans="1:12" ht="20.25" customHeight="1" x14ac:dyDescent="0.25">
      <c r="A25" s="583"/>
      <c r="B25" s="139">
        <v>1</v>
      </c>
      <c r="C25" s="589">
        <v>1</v>
      </c>
      <c r="D25" s="150">
        <v>1</v>
      </c>
      <c r="E25" s="151" t="s">
        <v>258</v>
      </c>
      <c r="F25" s="141">
        <v>90</v>
      </c>
      <c r="G25" s="141">
        <v>100</v>
      </c>
      <c r="H25" s="151"/>
      <c r="I25" s="136"/>
      <c r="J25" s="142"/>
      <c r="K25" s="138"/>
      <c r="L25" s="579"/>
    </row>
    <row r="26" spans="1:12" ht="15.75" customHeight="1" x14ac:dyDescent="0.25">
      <c r="A26" s="583"/>
      <c r="B26" s="139">
        <v>2</v>
      </c>
      <c r="C26" s="580"/>
      <c r="D26" s="150">
        <v>1</v>
      </c>
      <c r="E26" s="151" t="s">
        <v>258</v>
      </c>
      <c r="F26" s="141">
        <v>90</v>
      </c>
      <c r="G26" s="141">
        <v>100</v>
      </c>
      <c r="H26" s="151"/>
      <c r="I26" s="136"/>
      <c r="J26" s="142"/>
      <c r="K26" s="138"/>
      <c r="L26" s="579"/>
    </row>
    <row r="27" spans="1:12" ht="17.25" customHeight="1" x14ac:dyDescent="0.3">
      <c r="A27" s="583"/>
      <c r="B27" s="139">
        <v>3</v>
      </c>
      <c r="C27" s="580"/>
      <c r="D27" s="150">
        <v>1</v>
      </c>
      <c r="E27" s="151" t="s">
        <v>258</v>
      </c>
      <c r="F27" s="141">
        <v>90</v>
      </c>
      <c r="G27" s="141">
        <v>100</v>
      </c>
      <c r="H27" s="151"/>
      <c r="I27" s="143"/>
      <c r="J27" s="142"/>
      <c r="K27" s="138"/>
      <c r="L27" s="579"/>
    </row>
    <row r="28" spans="1:12" ht="16.5" customHeight="1" x14ac:dyDescent="0.25">
      <c r="A28" s="583"/>
      <c r="B28" s="139">
        <v>4</v>
      </c>
      <c r="C28" s="580"/>
      <c r="D28" s="150">
        <v>1</v>
      </c>
      <c r="E28" s="151" t="s">
        <v>258</v>
      </c>
      <c r="F28" s="141">
        <v>90</v>
      </c>
      <c r="G28" s="141">
        <v>100</v>
      </c>
      <c r="H28" s="151"/>
      <c r="I28" s="144"/>
      <c r="J28" s="145"/>
      <c r="K28" s="138"/>
      <c r="L28" s="579"/>
    </row>
    <row r="29" spans="1:12" ht="53.25" customHeight="1" x14ac:dyDescent="0.25">
      <c r="A29" s="126" t="s">
        <v>123</v>
      </c>
      <c r="B29" s="582" t="s">
        <v>259</v>
      </c>
      <c r="C29" s="582"/>
      <c r="D29" s="582"/>
      <c r="E29" s="582"/>
      <c r="F29" s="582"/>
      <c r="G29" s="582"/>
      <c r="H29" s="582"/>
      <c r="I29" s="582"/>
      <c r="J29" s="582"/>
      <c r="K29" s="582"/>
      <c r="L29" s="146">
        <v>12</v>
      </c>
    </row>
    <row r="30" spans="1:12" ht="115.5" customHeight="1" thickBot="1" x14ac:dyDescent="0.3">
      <c r="A30" s="126" t="s">
        <v>124</v>
      </c>
      <c r="B30" s="582"/>
      <c r="C30" s="582"/>
      <c r="D30" s="582"/>
      <c r="E30" s="582"/>
      <c r="F30" s="582"/>
      <c r="G30" s="582"/>
      <c r="H30" s="582"/>
      <c r="I30" s="582"/>
      <c r="J30" s="582"/>
      <c r="K30" s="582"/>
      <c r="L30" s="55">
        <v>13</v>
      </c>
    </row>
    <row r="31" spans="1:12" ht="30.75" customHeight="1" x14ac:dyDescent="0.25">
      <c r="A31" s="484" t="s">
        <v>125</v>
      </c>
      <c r="B31" s="464" t="s">
        <v>126</v>
      </c>
      <c r="C31" s="464"/>
      <c r="D31" s="480" t="s">
        <v>247</v>
      </c>
      <c r="E31" s="480"/>
      <c r="F31" s="480"/>
      <c r="G31" s="480"/>
      <c r="H31" s="57" t="s">
        <v>127</v>
      </c>
      <c r="I31" s="480" t="s">
        <v>248</v>
      </c>
      <c r="J31" s="480"/>
      <c r="K31" s="480"/>
      <c r="L31" s="481">
        <v>14</v>
      </c>
    </row>
    <row r="32" spans="1:12" ht="36" customHeight="1" x14ac:dyDescent="0.25">
      <c r="A32" s="484"/>
      <c r="B32" s="484" t="s">
        <v>86</v>
      </c>
      <c r="C32" s="484"/>
      <c r="D32" s="480" t="s">
        <v>249</v>
      </c>
      <c r="E32" s="480"/>
      <c r="F32" s="480"/>
      <c r="G32" s="480"/>
      <c r="H32" s="57" t="s">
        <v>129</v>
      </c>
      <c r="I32" s="493" t="s">
        <v>250</v>
      </c>
      <c r="J32" s="480"/>
      <c r="K32" s="480"/>
      <c r="L32" s="482"/>
    </row>
    <row r="33" spans="1:12" ht="30.75" customHeight="1" thickBot="1" x14ac:dyDescent="0.3">
      <c r="A33" s="484"/>
      <c r="B33" s="464" t="s">
        <v>130</v>
      </c>
      <c r="C33" s="464"/>
      <c r="D33" s="577"/>
      <c r="E33" s="577"/>
      <c r="F33" s="577"/>
      <c r="G33" s="577"/>
      <c r="H33" s="577"/>
      <c r="I33" s="577"/>
      <c r="J33" s="577"/>
      <c r="K33" s="577"/>
      <c r="L33" s="483"/>
    </row>
    <row r="34" spans="1:12" ht="30.75" customHeight="1" x14ac:dyDescent="0.25">
      <c r="A34" s="464" t="s">
        <v>131</v>
      </c>
      <c r="B34" s="464" t="s">
        <v>126</v>
      </c>
      <c r="C34" s="464"/>
      <c r="D34" s="576" t="s">
        <v>132</v>
      </c>
      <c r="E34" s="576"/>
      <c r="F34" s="576"/>
      <c r="G34" s="576"/>
      <c r="H34" s="57" t="s">
        <v>127</v>
      </c>
      <c r="I34" s="576" t="s">
        <v>133</v>
      </c>
      <c r="J34" s="576"/>
      <c r="K34" s="576"/>
      <c r="L34" s="481">
        <v>15</v>
      </c>
    </row>
    <row r="35" spans="1:12" ht="30.75" customHeight="1" thickBot="1" x14ac:dyDescent="0.3">
      <c r="A35" s="464"/>
      <c r="B35" s="464" t="s">
        <v>129</v>
      </c>
      <c r="C35" s="464"/>
      <c r="D35" s="575" t="s">
        <v>134</v>
      </c>
      <c r="E35" s="576"/>
      <c r="F35" s="576"/>
      <c r="G35" s="576"/>
      <c r="H35" s="57" t="s">
        <v>130</v>
      </c>
      <c r="I35" s="576" t="s">
        <v>135</v>
      </c>
      <c r="J35" s="576"/>
      <c r="K35" s="576"/>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0900-000000000000}"/>
    <hyperlink ref="A1" location="Índice!A1" display="Volver" xr:uid="{00000000-0004-0000-0900-000001000000}"/>
    <hyperlink ref="D35" r:id="rId2" display="wcastro@ins.gov.co/svillarreal@ins.gov.co" xr:uid="{00000000-0004-0000-09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16</v>
      </c>
      <c r="C7" s="543"/>
      <c r="D7" s="543"/>
      <c r="E7" s="543"/>
      <c r="F7" s="10" t="s">
        <v>79</v>
      </c>
      <c r="G7" s="418" t="s">
        <v>260</v>
      </c>
      <c r="H7" s="419"/>
      <c r="I7" s="419"/>
      <c r="J7" s="419"/>
      <c r="K7" s="420"/>
      <c r="L7" s="11">
        <v>1</v>
      </c>
    </row>
    <row r="8" spans="1:12" ht="57" customHeight="1" thickBot="1" x14ac:dyDescent="0.3">
      <c r="A8" s="12" t="s">
        <v>81</v>
      </c>
      <c r="B8" s="421" t="s">
        <v>261</v>
      </c>
      <c r="C8" s="422"/>
      <c r="D8" s="422"/>
      <c r="E8" s="423"/>
      <c r="F8" s="421"/>
      <c r="G8" s="422"/>
      <c r="H8" s="423"/>
      <c r="I8" s="421"/>
      <c r="J8" s="422"/>
      <c r="K8" s="424"/>
      <c r="L8" s="11">
        <v>2</v>
      </c>
    </row>
    <row r="9" spans="1:12" ht="66.75" customHeight="1" thickBot="1" x14ac:dyDescent="0.3">
      <c r="A9" s="13" t="s">
        <v>83</v>
      </c>
      <c r="B9" s="425" t="s">
        <v>262</v>
      </c>
      <c r="C9" s="426"/>
      <c r="D9" s="426"/>
      <c r="E9" s="426"/>
      <c r="F9" s="426"/>
      <c r="G9" s="426"/>
      <c r="H9" s="426"/>
      <c r="I9" s="426"/>
      <c r="J9" s="426"/>
      <c r="K9" s="427"/>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174</v>
      </c>
      <c r="C11" s="423"/>
      <c r="D11" s="12" t="s">
        <v>90</v>
      </c>
      <c r="E11" s="14" t="s">
        <v>265</v>
      </c>
      <c r="F11" s="14" t="s">
        <v>240</v>
      </c>
      <c r="G11" s="14" t="s">
        <v>177</v>
      </c>
      <c r="H11" s="14" t="s">
        <v>178</v>
      </c>
      <c r="I11" s="14" t="s">
        <v>179</v>
      </c>
      <c r="J11" s="14" t="s">
        <v>180</v>
      </c>
      <c r="K11" s="14"/>
      <c r="L11" s="11">
        <v>5</v>
      </c>
    </row>
    <row r="12" spans="1:12" ht="194.25" customHeight="1" thickBot="1" x14ac:dyDescent="0.3">
      <c r="A12" s="12" t="s">
        <v>91</v>
      </c>
      <c r="B12" s="437" t="s">
        <v>266</v>
      </c>
      <c r="C12" s="438"/>
      <c r="D12" s="438"/>
      <c r="E12" s="438"/>
      <c r="F12" s="438"/>
      <c r="G12" s="12" t="s">
        <v>92</v>
      </c>
      <c r="H12" s="437" t="s">
        <v>267</v>
      </c>
      <c r="I12" s="438"/>
      <c r="J12" s="438"/>
      <c r="K12" s="439"/>
      <c r="L12" s="11">
        <v>6</v>
      </c>
    </row>
    <row r="13" spans="1:12" ht="60" customHeight="1" thickBot="1" x14ac:dyDescent="0.3">
      <c r="A13" s="12" t="s">
        <v>93</v>
      </c>
      <c r="B13" s="437" t="s">
        <v>268</v>
      </c>
      <c r="C13" s="438"/>
      <c r="D13" s="438"/>
      <c r="E13" s="438"/>
      <c r="F13" s="438"/>
      <c r="G13" s="438"/>
      <c r="H13" s="438"/>
      <c r="I13" s="439"/>
      <c r="J13" s="12" t="s">
        <v>95</v>
      </c>
      <c r="K13" s="15"/>
      <c r="L13" s="16">
        <v>7</v>
      </c>
    </row>
    <row r="14" spans="1:12" ht="51.75" customHeight="1" thickBot="1" x14ac:dyDescent="0.3">
      <c r="A14" s="12" t="s">
        <v>97</v>
      </c>
      <c r="B14" s="545" t="s">
        <v>183</v>
      </c>
      <c r="C14" s="546"/>
      <c r="D14" s="12" t="s">
        <v>99</v>
      </c>
      <c r="E14" s="60" t="s">
        <v>269</v>
      </c>
      <c r="F14" s="12" t="s">
        <v>101</v>
      </c>
      <c r="G14" s="61">
        <v>20</v>
      </c>
      <c r="H14" s="12" t="s">
        <v>102</v>
      </c>
      <c r="I14" s="214">
        <v>411</v>
      </c>
      <c r="J14" s="12" t="s">
        <v>103</v>
      </c>
      <c r="K14" s="70">
        <v>2022</v>
      </c>
      <c r="L14" s="16">
        <v>8</v>
      </c>
    </row>
    <row r="15" spans="1:12" ht="45" customHeight="1" thickBot="1" x14ac:dyDescent="0.3">
      <c r="A15" s="20" t="s">
        <v>104</v>
      </c>
      <c r="B15" s="21" t="s">
        <v>105</v>
      </c>
      <c r="C15" s="333">
        <v>39814</v>
      </c>
      <c r="D15" s="23"/>
      <c r="E15" s="23"/>
      <c r="F15" s="24" t="s">
        <v>106</v>
      </c>
      <c r="G15" s="333">
        <v>44926</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Sumatoria de  productos de nuevo conocimiento generados en el período de evaluación</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94">
        <v>385</v>
      </c>
      <c r="D25" s="64">
        <v>40</v>
      </c>
      <c r="E25" s="65" t="s">
        <v>270</v>
      </c>
      <c r="F25" s="65">
        <v>30</v>
      </c>
      <c r="G25" s="65">
        <v>40</v>
      </c>
      <c r="H25" s="65"/>
      <c r="I25" s="36"/>
      <c r="J25" s="42"/>
      <c r="K25" s="38"/>
      <c r="L25" s="473"/>
    </row>
    <row r="26" spans="1:12" ht="15.75" customHeight="1" x14ac:dyDescent="0.25">
      <c r="A26" s="455"/>
      <c r="B26" s="43">
        <v>2</v>
      </c>
      <c r="C26" s="594"/>
      <c r="D26" s="360">
        <v>73</v>
      </c>
      <c r="E26" s="362" t="s">
        <v>271</v>
      </c>
      <c r="F26" s="362">
        <v>63</v>
      </c>
      <c r="G26" s="360">
        <v>73</v>
      </c>
      <c r="H26" s="65"/>
      <c r="I26" s="36"/>
      <c r="J26" s="42"/>
      <c r="K26" s="38"/>
      <c r="L26" s="473"/>
    </row>
    <row r="27" spans="1:12" ht="17.25" customHeight="1" x14ac:dyDescent="0.3">
      <c r="A27" s="455"/>
      <c r="B27" s="43">
        <v>3</v>
      </c>
      <c r="C27" s="594"/>
      <c r="D27" s="361">
        <v>121</v>
      </c>
      <c r="E27" s="362" t="s">
        <v>272</v>
      </c>
      <c r="F27" s="362">
        <v>111</v>
      </c>
      <c r="G27" s="361">
        <v>121</v>
      </c>
      <c r="H27" s="65"/>
      <c r="I27" s="45"/>
      <c r="J27" s="42"/>
      <c r="K27" s="38"/>
      <c r="L27" s="473"/>
    </row>
    <row r="28" spans="1:12" ht="16.5" customHeight="1" thickBot="1" x14ac:dyDescent="0.3">
      <c r="A28" s="456"/>
      <c r="B28" s="46">
        <v>4</v>
      </c>
      <c r="C28" s="595"/>
      <c r="D28" s="361">
        <v>151</v>
      </c>
      <c r="E28" s="362" t="s">
        <v>273</v>
      </c>
      <c r="F28" s="362">
        <v>141</v>
      </c>
      <c r="G28" s="361">
        <v>151</v>
      </c>
      <c r="H28" s="48"/>
      <c r="I28" s="50"/>
      <c r="J28" s="51"/>
      <c r="K28" s="52"/>
      <c r="L28" s="473"/>
    </row>
    <row r="29" spans="1:12" ht="53.25" customHeight="1" x14ac:dyDescent="0.25">
      <c r="A29" s="53" t="s">
        <v>274</v>
      </c>
      <c r="B29" s="557" t="s">
        <v>275</v>
      </c>
      <c r="C29" s="557"/>
      <c r="D29" s="557"/>
      <c r="E29" s="557"/>
      <c r="F29" s="557"/>
      <c r="G29" s="557"/>
      <c r="H29" s="557"/>
      <c r="I29" s="557"/>
      <c r="J29" s="557"/>
      <c r="K29" s="557"/>
      <c r="L29" s="54">
        <v>12</v>
      </c>
    </row>
    <row r="30" spans="1:12" ht="115.5" customHeight="1" thickBot="1" x14ac:dyDescent="0.3">
      <c r="A30" s="12" t="s">
        <v>124</v>
      </c>
      <c r="B30" s="596" t="s">
        <v>276</v>
      </c>
      <c r="C30" s="597"/>
      <c r="D30" s="597"/>
      <c r="E30" s="597"/>
      <c r="F30" s="597"/>
      <c r="G30" s="597"/>
      <c r="H30" s="597"/>
      <c r="I30" s="597"/>
      <c r="J30" s="597"/>
      <c r="K30" s="598"/>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0A00-000000000000}"/>
    <hyperlink ref="I32" r:id="rId2" xr:uid="{00000000-0004-0000-0A00-000001000000}"/>
    <hyperlink ref="A1" location="Índice!A1" display="volver" xr:uid="{00000000-0004-0000-0A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5"/>
  <sheetViews>
    <sheetView showGridLines="0" showWhiteSpace="0" zoomScale="115" zoomScaleNormal="115" zoomScaleSheetLayoutView="93" workbookViewId="0"/>
  </sheetViews>
  <sheetFormatPr baseColWidth="10" defaultColWidth="11"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613" t="s">
        <v>17</v>
      </c>
      <c r="C7" s="613"/>
      <c r="D7" s="613"/>
      <c r="E7" s="613"/>
      <c r="F7" s="10" t="s">
        <v>79</v>
      </c>
      <c r="G7" s="614" t="s">
        <v>281</v>
      </c>
      <c r="H7" s="615"/>
      <c r="I7" s="615"/>
      <c r="J7" s="615"/>
      <c r="K7" s="616"/>
      <c r="L7" s="11">
        <v>1</v>
      </c>
    </row>
    <row r="8" spans="1:12" ht="57" customHeight="1" thickBot="1" x14ac:dyDescent="0.3">
      <c r="A8" s="12" t="s">
        <v>81</v>
      </c>
      <c r="B8" s="617" t="s">
        <v>282</v>
      </c>
      <c r="C8" s="618"/>
      <c r="D8" s="618"/>
      <c r="E8" s="619"/>
      <c r="F8" s="617"/>
      <c r="G8" s="618"/>
      <c r="H8" s="619"/>
      <c r="I8" s="617"/>
      <c r="J8" s="618"/>
      <c r="K8" s="620"/>
      <c r="L8" s="11">
        <v>2</v>
      </c>
    </row>
    <row r="9" spans="1:12" ht="57.75" customHeight="1" thickBot="1" x14ac:dyDescent="0.3">
      <c r="A9" s="13" t="s">
        <v>83</v>
      </c>
      <c r="B9" s="621" t="s">
        <v>283</v>
      </c>
      <c r="C9" s="622"/>
      <c r="D9" s="622"/>
      <c r="E9" s="622"/>
      <c r="F9" s="622"/>
      <c r="G9" s="622"/>
      <c r="H9" s="622"/>
      <c r="I9" s="622"/>
      <c r="J9" s="622"/>
      <c r="K9" s="623"/>
      <c r="L9" s="11">
        <v>3</v>
      </c>
    </row>
    <row r="10" spans="1:12" ht="30" customHeight="1" thickBot="1" x14ac:dyDescent="0.3">
      <c r="A10" s="13" t="s">
        <v>84</v>
      </c>
      <c r="B10" s="624" t="s">
        <v>263</v>
      </c>
      <c r="C10" s="625"/>
      <c r="D10" s="625"/>
      <c r="E10" s="625"/>
      <c r="F10" s="12" t="s">
        <v>86</v>
      </c>
      <c r="G10" s="626" t="s">
        <v>264</v>
      </c>
      <c r="H10" s="627"/>
      <c r="I10" s="627"/>
      <c r="J10" s="627"/>
      <c r="K10" s="628"/>
      <c r="L10" s="11">
        <v>4</v>
      </c>
    </row>
    <row r="11" spans="1:12" ht="105.75" customHeight="1" thickBot="1" x14ac:dyDescent="0.3">
      <c r="A11" s="12" t="s">
        <v>88</v>
      </c>
      <c r="B11" s="617" t="s">
        <v>174</v>
      </c>
      <c r="C11" s="619"/>
      <c r="D11" s="12" t="s">
        <v>90</v>
      </c>
      <c r="E11" s="217" t="s">
        <v>284</v>
      </c>
      <c r="F11" s="217" t="s">
        <v>240</v>
      </c>
      <c r="G11" s="217" t="s">
        <v>177</v>
      </c>
      <c r="H11" s="217" t="s">
        <v>178</v>
      </c>
      <c r="I11" s="217" t="s">
        <v>179</v>
      </c>
      <c r="J11" s="217" t="s">
        <v>180</v>
      </c>
      <c r="K11" s="217"/>
      <c r="L11" s="11">
        <v>5</v>
      </c>
    </row>
    <row r="12" spans="1:12" ht="127.5" customHeight="1" thickBot="1" x14ac:dyDescent="0.3">
      <c r="A12" s="12" t="s">
        <v>91</v>
      </c>
      <c r="B12" s="629" t="s">
        <v>285</v>
      </c>
      <c r="C12" s="630"/>
      <c r="D12" s="630"/>
      <c r="E12" s="630"/>
      <c r="F12" s="630"/>
      <c r="G12" s="12" t="s">
        <v>92</v>
      </c>
      <c r="H12" s="629" t="s">
        <v>286</v>
      </c>
      <c r="I12" s="630"/>
      <c r="J12" s="630"/>
      <c r="K12" s="631"/>
      <c r="L12" s="11">
        <v>6</v>
      </c>
    </row>
    <row r="13" spans="1:12" ht="60" customHeight="1" thickBot="1" x14ac:dyDescent="0.3">
      <c r="A13" s="12" t="s">
        <v>93</v>
      </c>
      <c r="B13" s="629" t="s">
        <v>287</v>
      </c>
      <c r="C13" s="630"/>
      <c r="D13" s="630"/>
      <c r="E13" s="630"/>
      <c r="F13" s="630"/>
      <c r="G13" s="630"/>
      <c r="H13" s="630"/>
      <c r="I13" s="631"/>
      <c r="J13" s="12" t="s">
        <v>95</v>
      </c>
      <c r="K13" s="218" t="s">
        <v>288</v>
      </c>
      <c r="L13" s="16">
        <v>7</v>
      </c>
    </row>
    <row r="14" spans="1:12" ht="51.75" customHeight="1" thickBot="1" x14ac:dyDescent="0.3">
      <c r="A14" s="12" t="s">
        <v>97</v>
      </c>
      <c r="B14" s="632" t="s">
        <v>183</v>
      </c>
      <c r="C14" s="633"/>
      <c r="D14" s="12" t="s">
        <v>99</v>
      </c>
      <c r="E14" s="220" t="s">
        <v>269</v>
      </c>
      <c r="F14" s="12" t="s">
        <v>101</v>
      </c>
      <c r="G14" s="219">
        <v>20</v>
      </c>
      <c r="H14" s="12" t="s">
        <v>102</v>
      </c>
      <c r="I14" s="99">
        <v>242</v>
      </c>
      <c r="J14" s="12" t="s">
        <v>103</v>
      </c>
      <c r="K14" s="98">
        <v>2022</v>
      </c>
      <c r="L14" s="16">
        <v>8</v>
      </c>
    </row>
    <row r="15" spans="1:12" ht="45" customHeight="1" thickBot="1" x14ac:dyDescent="0.3">
      <c r="A15" s="20" t="s">
        <v>104</v>
      </c>
      <c r="B15" s="21" t="s">
        <v>105</v>
      </c>
      <c r="C15" s="232">
        <v>39814</v>
      </c>
      <c r="D15" s="23"/>
      <c r="E15" s="23"/>
      <c r="F15" s="24" t="s">
        <v>106</v>
      </c>
      <c r="G15" s="232">
        <v>44926</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Total productos de apropiación social del conocimiento científico en salud y Biomedicina generados en el período de evaluación</v>
      </c>
      <c r="B17" s="512"/>
      <c r="C17" s="634"/>
      <c r="D17" s="635"/>
      <c r="E17" s="634"/>
      <c r="F17" s="635"/>
      <c r="G17" s="634"/>
      <c r="H17" s="635"/>
      <c r="I17" s="634"/>
      <c r="J17" s="635"/>
      <c r="K17" s="636"/>
      <c r="L17" s="447"/>
    </row>
    <row r="18" spans="1:12" ht="21.75" customHeight="1" x14ac:dyDescent="0.25">
      <c r="A18" s="511" t="str">
        <f>+F11</f>
        <v>Variable 2</v>
      </c>
      <c r="B18" s="512"/>
      <c r="C18" s="634"/>
      <c r="D18" s="635"/>
      <c r="E18" s="634"/>
      <c r="F18" s="635"/>
      <c r="G18" s="634"/>
      <c r="H18" s="635"/>
      <c r="I18" s="634"/>
      <c r="J18" s="635"/>
      <c r="K18" s="637"/>
      <c r="L18" s="447"/>
    </row>
    <row r="19" spans="1:12" ht="21.75" customHeight="1" x14ac:dyDescent="0.25">
      <c r="A19" s="511" t="str">
        <f>+G11</f>
        <v>Variable 3</v>
      </c>
      <c r="B19" s="512"/>
      <c r="C19" s="634"/>
      <c r="D19" s="635"/>
      <c r="E19" s="634"/>
      <c r="F19" s="635"/>
      <c r="G19" s="634"/>
      <c r="H19" s="635"/>
      <c r="I19" s="634"/>
      <c r="J19" s="635"/>
      <c r="K19" s="637"/>
      <c r="L19" s="447"/>
    </row>
    <row r="20" spans="1:12" ht="21.75" customHeight="1" x14ac:dyDescent="0.25">
      <c r="A20" s="511" t="str">
        <f>+H11</f>
        <v>Variable 4</v>
      </c>
      <c r="B20" s="512"/>
      <c r="C20" s="634"/>
      <c r="D20" s="635"/>
      <c r="E20" s="634"/>
      <c r="F20" s="635"/>
      <c r="G20" s="634"/>
      <c r="H20" s="635"/>
      <c r="I20" s="634"/>
      <c r="J20" s="635"/>
      <c r="K20" s="637"/>
      <c r="L20" s="447"/>
    </row>
    <row r="21" spans="1:12" ht="21.75" customHeight="1" x14ac:dyDescent="0.25">
      <c r="A21" s="511" t="str">
        <f>+I11</f>
        <v>Variable 5</v>
      </c>
      <c r="B21" s="512"/>
      <c r="C21" s="634"/>
      <c r="D21" s="635"/>
      <c r="E21" s="634"/>
      <c r="F21" s="635"/>
      <c r="G21" s="634"/>
      <c r="H21" s="635"/>
      <c r="I21" s="634"/>
      <c r="J21" s="635"/>
      <c r="K21" s="637"/>
      <c r="L21" s="447"/>
    </row>
    <row r="22" spans="1:12" ht="21.75" customHeight="1" thickBot="1" x14ac:dyDescent="0.3">
      <c r="A22" s="511" t="str">
        <f>+J11</f>
        <v>Variable 6</v>
      </c>
      <c r="B22" s="512"/>
      <c r="C22" s="638"/>
      <c r="D22" s="639"/>
      <c r="E22" s="638"/>
      <c r="F22" s="639"/>
      <c r="G22" s="638"/>
      <c r="H22" s="639"/>
      <c r="I22" s="638"/>
      <c r="J22" s="639"/>
      <c r="K22" s="637"/>
      <c r="L22" s="517"/>
    </row>
    <row r="23" spans="1:12" ht="18" customHeight="1" x14ac:dyDescent="0.25">
      <c r="A23" s="506" t="s">
        <v>113</v>
      </c>
      <c r="B23" s="221">
        <v>2023</v>
      </c>
      <c r="C23" s="652" t="s">
        <v>114</v>
      </c>
      <c r="D23" s="652"/>
      <c r="E23" s="640" t="s">
        <v>115</v>
      </c>
      <c r="F23" s="640"/>
      <c r="G23" s="641"/>
      <c r="H23" s="642" t="s">
        <v>116</v>
      </c>
      <c r="I23" s="29"/>
      <c r="J23" s="29"/>
      <c r="K23" s="30"/>
      <c r="L23" s="472">
        <v>11</v>
      </c>
    </row>
    <row r="24" spans="1:12" ht="19.5" customHeight="1" x14ac:dyDescent="0.25">
      <c r="A24" s="454"/>
      <c r="B24" s="221" t="s">
        <v>117</v>
      </c>
      <c r="C24" s="222" t="s">
        <v>118</v>
      </c>
      <c r="D24" s="222" t="s">
        <v>119</v>
      </c>
      <c r="E24" s="33" t="s">
        <v>120</v>
      </c>
      <c r="F24" s="34" t="s">
        <v>121</v>
      </c>
      <c r="G24" s="35" t="s">
        <v>122</v>
      </c>
      <c r="H24" s="643"/>
      <c r="I24" s="36"/>
      <c r="J24" s="37"/>
      <c r="K24" s="38"/>
      <c r="L24" s="473"/>
    </row>
    <row r="25" spans="1:12" ht="20.25" customHeight="1" x14ac:dyDescent="0.25">
      <c r="A25" s="455"/>
      <c r="B25" s="233">
        <v>1</v>
      </c>
      <c r="C25" s="594">
        <v>223</v>
      </c>
      <c r="D25" s="64">
        <v>20</v>
      </c>
      <c r="E25" s="65" t="s">
        <v>289</v>
      </c>
      <c r="F25" s="65">
        <v>15</v>
      </c>
      <c r="G25" s="64">
        <v>20</v>
      </c>
      <c r="H25" s="234"/>
      <c r="I25" s="42"/>
      <c r="J25" s="42"/>
      <c r="K25" s="38"/>
      <c r="L25" s="473"/>
    </row>
    <row r="26" spans="1:12" ht="15.75" customHeight="1" x14ac:dyDescent="0.25">
      <c r="A26" s="455"/>
      <c r="B26" s="235">
        <v>2</v>
      </c>
      <c r="C26" s="594"/>
      <c r="D26" s="361">
        <v>41</v>
      </c>
      <c r="E26" s="362" t="s">
        <v>290</v>
      </c>
      <c r="F26" s="362">
        <v>36</v>
      </c>
      <c r="G26" s="361">
        <v>41</v>
      </c>
      <c r="H26" s="234"/>
      <c r="I26" s="42"/>
      <c r="J26" s="42"/>
      <c r="K26" s="38"/>
      <c r="L26" s="473"/>
    </row>
    <row r="27" spans="1:12" ht="17.25" customHeight="1" x14ac:dyDescent="0.3">
      <c r="A27" s="455"/>
      <c r="B27" s="235">
        <v>3</v>
      </c>
      <c r="C27" s="594"/>
      <c r="D27" s="361">
        <v>61</v>
      </c>
      <c r="E27" s="362" t="s">
        <v>291</v>
      </c>
      <c r="F27" s="362">
        <v>56</v>
      </c>
      <c r="G27" s="361">
        <v>61</v>
      </c>
      <c r="H27" s="236"/>
      <c r="I27" s="237"/>
      <c r="J27" s="42"/>
      <c r="K27" s="38"/>
      <c r="L27" s="473"/>
    </row>
    <row r="28" spans="1:12" ht="16.5" customHeight="1" thickBot="1" x14ac:dyDescent="0.3">
      <c r="A28" s="456"/>
      <c r="B28" s="238">
        <v>4</v>
      </c>
      <c r="C28" s="595"/>
      <c r="D28" s="363">
        <v>101</v>
      </c>
      <c r="E28" s="364" t="s">
        <v>292</v>
      </c>
      <c r="F28" s="364">
        <v>96</v>
      </c>
      <c r="G28" s="363">
        <v>101</v>
      </c>
      <c r="H28" s="236"/>
      <c r="I28" s="50"/>
      <c r="J28" s="51"/>
      <c r="K28" s="52"/>
      <c r="L28" s="473"/>
    </row>
    <row r="29" spans="1:12" ht="53.25" customHeight="1" x14ac:dyDescent="0.25">
      <c r="A29" s="53" t="s">
        <v>123</v>
      </c>
      <c r="B29" s="644" t="s">
        <v>293</v>
      </c>
      <c r="C29" s="644"/>
      <c r="D29" s="644"/>
      <c r="E29" s="644"/>
      <c r="F29" s="644"/>
      <c r="G29" s="644"/>
      <c r="H29" s="644"/>
      <c r="I29" s="644"/>
      <c r="J29" s="644"/>
      <c r="K29" s="644"/>
      <c r="L29" s="54">
        <v>12</v>
      </c>
    </row>
    <row r="30" spans="1:12" ht="94.5" customHeight="1" thickBot="1" x14ac:dyDescent="0.3">
      <c r="A30" s="12" t="s">
        <v>124</v>
      </c>
      <c r="B30" s="645" t="s">
        <v>294</v>
      </c>
      <c r="C30" s="646"/>
      <c r="D30" s="646"/>
      <c r="E30" s="646"/>
      <c r="F30" s="646"/>
      <c r="G30" s="646"/>
      <c r="H30" s="646"/>
      <c r="I30" s="646"/>
      <c r="J30" s="646"/>
      <c r="K30" s="647"/>
      <c r="L30" s="55">
        <v>13</v>
      </c>
    </row>
    <row r="31" spans="1:12" ht="30.75" customHeight="1" x14ac:dyDescent="0.25">
      <c r="A31" s="468" t="s">
        <v>125</v>
      </c>
      <c r="B31" s="464" t="s">
        <v>126</v>
      </c>
      <c r="C31" s="464"/>
      <c r="D31" s="648" t="s">
        <v>277</v>
      </c>
      <c r="E31" s="649"/>
      <c r="F31" s="649"/>
      <c r="G31" s="650"/>
      <c r="H31" s="57" t="s">
        <v>127</v>
      </c>
      <c r="I31" s="651" t="s">
        <v>295</v>
      </c>
      <c r="J31" s="651"/>
      <c r="K31" s="651"/>
      <c r="L31" s="481">
        <v>14</v>
      </c>
    </row>
    <row r="32" spans="1:12" ht="36" customHeight="1" x14ac:dyDescent="0.25">
      <c r="A32" s="468"/>
      <c r="B32" s="484" t="s">
        <v>86</v>
      </c>
      <c r="C32" s="484"/>
      <c r="D32" s="648" t="s">
        <v>279</v>
      </c>
      <c r="E32" s="649"/>
      <c r="F32" s="649"/>
      <c r="G32" s="650"/>
      <c r="H32" s="57" t="s">
        <v>129</v>
      </c>
      <c r="I32" s="653" t="s">
        <v>280</v>
      </c>
      <c r="J32" s="651"/>
      <c r="K32" s="651"/>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B00-000000000000}"/>
    <hyperlink ref="D35" r:id="rId2" display="wcastro@ins.gov.co/svillarreal@ins.gov.co" xr:uid="{00000000-0004-0000-0B00-000001000000}"/>
    <hyperlink ref="A1" location="Índice!A1" display="volver" xr:uid="{00000000-0004-0000-0B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5"/>
  <sheetViews>
    <sheetView showGridLines="0" showWhiteSpace="0" zoomScale="85" zoomScaleNormal="85" zoomScaleSheetLayoutView="93"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18</v>
      </c>
      <c r="C7" s="543"/>
      <c r="D7" s="543"/>
      <c r="E7" s="543"/>
      <c r="F7" s="10" t="s">
        <v>79</v>
      </c>
      <c r="G7" s="418" t="s">
        <v>296</v>
      </c>
      <c r="H7" s="419"/>
      <c r="I7" s="419"/>
      <c r="J7" s="419"/>
      <c r="K7" s="420"/>
      <c r="L7" s="11">
        <v>1</v>
      </c>
    </row>
    <row r="8" spans="1:12" ht="57" customHeight="1" thickBot="1" x14ac:dyDescent="0.3">
      <c r="A8" s="12" t="s">
        <v>81</v>
      </c>
      <c r="B8" s="421" t="s">
        <v>261</v>
      </c>
      <c r="C8" s="422"/>
      <c r="D8" s="422"/>
      <c r="E8" s="423"/>
      <c r="F8" s="421"/>
      <c r="G8" s="422"/>
      <c r="H8" s="423"/>
      <c r="I8" s="421"/>
      <c r="J8" s="422"/>
      <c r="K8" s="424"/>
      <c r="L8" s="11">
        <v>2</v>
      </c>
    </row>
    <row r="9" spans="1:12" ht="57.75" customHeight="1" thickBot="1" x14ac:dyDescent="0.3">
      <c r="A9" s="13" t="s">
        <v>83</v>
      </c>
      <c r="B9" s="425" t="s">
        <v>297</v>
      </c>
      <c r="C9" s="426"/>
      <c r="D9" s="426"/>
      <c r="E9" s="426"/>
      <c r="F9" s="426"/>
      <c r="G9" s="426"/>
      <c r="H9" s="426"/>
      <c r="I9" s="426"/>
      <c r="J9" s="426"/>
      <c r="K9" s="427"/>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89</v>
      </c>
      <c r="C11" s="423"/>
      <c r="D11" s="12" t="s">
        <v>90</v>
      </c>
      <c r="E11" s="14" t="s">
        <v>298</v>
      </c>
      <c r="F11" s="14" t="s">
        <v>299</v>
      </c>
      <c r="G11" s="14" t="s">
        <v>177</v>
      </c>
      <c r="H11" s="14" t="s">
        <v>178</v>
      </c>
      <c r="I11" s="14" t="s">
        <v>179</v>
      </c>
      <c r="J11" s="14" t="s">
        <v>180</v>
      </c>
      <c r="K11" s="14"/>
      <c r="L11" s="11">
        <v>5</v>
      </c>
    </row>
    <row r="12" spans="1:12" ht="117" customHeight="1" thickBot="1" x14ac:dyDescent="0.3">
      <c r="A12" s="12" t="s">
        <v>91</v>
      </c>
      <c r="B12" s="437" t="s">
        <v>300</v>
      </c>
      <c r="C12" s="438"/>
      <c r="D12" s="438"/>
      <c r="E12" s="438"/>
      <c r="F12" s="438"/>
      <c r="G12" s="12" t="s">
        <v>92</v>
      </c>
      <c r="H12" s="437" t="s">
        <v>301</v>
      </c>
      <c r="I12" s="438"/>
      <c r="J12" s="438"/>
      <c r="K12" s="439"/>
      <c r="L12" s="11">
        <v>6</v>
      </c>
    </row>
    <row r="13" spans="1:12" ht="60" customHeight="1" thickBot="1" x14ac:dyDescent="0.3">
      <c r="A13" s="12" t="s">
        <v>93</v>
      </c>
      <c r="B13" s="437" t="s">
        <v>302</v>
      </c>
      <c r="C13" s="438"/>
      <c r="D13" s="438"/>
      <c r="E13" s="438"/>
      <c r="F13" s="438"/>
      <c r="G13" s="438"/>
      <c r="H13" s="438"/>
      <c r="I13" s="439"/>
      <c r="J13" s="12" t="s">
        <v>95</v>
      </c>
      <c r="K13" s="15" t="s">
        <v>303</v>
      </c>
      <c r="L13" s="16">
        <v>7</v>
      </c>
    </row>
    <row r="14" spans="1:12" ht="51.75" customHeight="1" thickBot="1" x14ac:dyDescent="0.3">
      <c r="A14" s="12" t="s">
        <v>97</v>
      </c>
      <c r="B14" s="545" t="s">
        <v>98</v>
      </c>
      <c r="C14" s="546"/>
      <c r="D14" s="12" t="s">
        <v>99</v>
      </c>
      <c r="E14" s="60" t="s">
        <v>100</v>
      </c>
      <c r="F14" s="12" t="s">
        <v>101</v>
      </c>
      <c r="G14" s="61">
        <v>150</v>
      </c>
      <c r="H14" s="12" t="s">
        <v>102</v>
      </c>
      <c r="I14" s="99">
        <v>1.17</v>
      </c>
      <c r="J14" s="12" t="s">
        <v>103</v>
      </c>
      <c r="K14" s="98">
        <v>2022</v>
      </c>
      <c r="L14" s="16">
        <v>8</v>
      </c>
    </row>
    <row r="15" spans="1:12" ht="45" customHeight="1" thickBot="1" x14ac:dyDescent="0.3">
      <c r="A15" s="20" t="s">
        <v>104</v>
      </c>
      <c r="B15" s="21" t="s">
        <v>105</v>
      </c>
      <c r="C15" s="22"/>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Número de citaciones totales de Biomédica</v>
      </c>
      <c r="B17" s="512"/>
      <c r="C17" s="450"/>
      <c r="D17" s="451"/>
      <c r="E17" s="450"/>
      <c r="F17" s="451"/>
      <c r="G17" s="450"/>
      <c r="H17" s="451"/>
      <c r="I17" s="450"/>
      <c r="J17" s="451"/>
      <c r="K17" s="452"/>
      <c r="L17" s="447"/>
    </row>
    <row r="18" spans="1:12" ht="21.75" customHeight="1" x14ac:dyDescent="0.25">
      <c r="A18" s="511" t="str">
        <f>+F11</f>
        <v>Número total de artículos de la Revista Biomédica en el período a medir</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31">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54" t="s">
        <v>304</v>
      </c>
      <c r="D25" s="64"/>
      <c r="E25" s="65"/>
      <c r="F25" s="65"/>
      <c r="G25" s="65"/>
      <c r="H25" s="65"/>
      <c r="I25" s="36"/>
      <c r="J25" s="42"/>
      <c r="K25" s="38"/>
      <c r="L25" s="473"/>
    </row>
    <row r="26" spans="1:12" ht="15.75" customHeight="1" x14ac:dyDescent="0.25">
      <c r="A26" s="455"/>
      <c r="B26" s="43">
        <v>2</v>
      </c>
      <c r="C26" s="654"/>
      <c r="D26" s="239" t="s">
        <v>304</v>
      </c>
      <c r="E26" s="240" t="s">
        <v>305</v>
      </c>
      <c r="F26" s="240" t="s">
        <v>306</v>
      </c>
      <c r="G26" s="240" t="s">
        <v>304</v>
      </c>
      <c r="H26" s="239"/>
      <c r="I26" s="36"/>
      <c r="J26" s="42"/>
      <c r="K26" s="38"/>
      <c r="L26" s="473"/>
    </row>
    <row r="27" spans="1:12" ht="17.25" customHeight="1" x14ac:dyDescent="0.3">
      <c r="A27" s="455"/>
      <c r="B27" s="43">
        <v>3</v>
      </c>
      <c r="C27" s="654"/>
      <c r="D27" s="66"/>
      <c r="E27" s="65"/>
      <c r="F27" s="65"/>
      <c r="G27" s="65"/>
      <c r="H27" s="65"/>
      <c r="I27" s="45"/>
      <c r="J27" s="42"/>
      <c r="K27" s="38"/>
      <c r="L27" s="473"/>
    </row>
    <row r="28" spans="1:12" ht="16.5" customHeight="1" thickBot="1" x14ac:dyDescent="0.3">
      <c r="A28" s="456"/>
      <c r="B28" s="46">
        <v>4</v>
      </c>
      <c r="C28" s="655"/>
      <c r="D28" s="239"/>
      <c r="E28" s="240"/>
      <c r="F28" s="240"/>
      <c r="G28" s="240"/>
      <c r="H28" s="48"/>
      <c r="I28" s="50"/>
      <c r="J28" s="51"/>
      <c r="K28" s="52"/>
      <c r="L28" s="473"/>
    </row>
    <row r="29" spans="1:12" ht="53.25" customHeight="1" x14ac:dyDescent="0.25">
      <c r="A29" s="53" t="s">
        <v>123</v>
      </c>
      <c r="B29" s="644" t="s">
        <v>307</v>
      </c>
      <c r="C29" s="644"/>
      <c r="D29" s="644"/>
      <c r="E29" s="644"/>
      <c r="F29" s="644"/>
      <c r="G29" s="644"/>
      <c r="H29" s="644"/>
      <c r="I29" s="644"/>
      <c r="J29" s="644"/>
      <c r="K29" s="644"/>
      <c r="L29" s="54">
        <v>12</v>
      </c>
    </row>
    <row r="30" spans="1:12" ht="115.5" customHeight="1" thickBot="1" x14ac:dyDescent="0.3">
      <c r="A30" s="12" t="s">
        <v>124</v>
      </c>
      <c r="B30" s="656" t="s">
        <v>308</v>
      </c>
      <c r="C30" s="657"/>
      <c r="D30" s="657"/>
      <c r="E30" s="657"/>
      <c r="F30" s="657"/>
      <c r="G30" s="657"/>
      <c r="H30" s="657"/>
      <c r="I30" s="657"/>
      <c r="J30" s="657"/>
      <c r="K30" s="658"/>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C00-000000000000}"/>
    <hyperlink ref="D35" r:id="rId2" display="wcastro@ins.gov.co/svillarreal@ins.gov.co" xr:uid="{00000000-0004-0000-0C00-000001000000}"/>
    <hyperlink ref="A1" location="Índice!A1" display="volver" xr:uid="{00000000-0004-0000-0C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5"/>
  <sheetViews>
    <sheetView showGridLines="0" showWhiteSpace="0" zoomScale="70" zoomScaleNormal="70" zoomScaleSheetLayoutView="93"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309</v>
      </c>
      <c r="C7" s="543"/>
      <c r="D7" s="543"/>
      <c r="E7" s="543"/>
      <c r="F7" s="10" t="s">
        <v>79</v>
      </c>
      <c r="G7" s="418" t="s">
        <v>260</v>
      </c>
      <c r="H7" s="419"/>
      <c r="I7" s="419"/>
      <c r="J7" s="419"/>
      <c r="K7" s="420"/>
      <c r="L7" s="11">
        <v>1</v>
      </c>
    </row>
    <row r="8" spans="1:12" ht="57" customHeight="1" thickBot="1" x14ac:dyDescent="0.3">
      <c r="A8" s="12" t="s">
        <v>81</v>
      </c>
      <c r="B8" s="421" t="s">
        <v>261</v>
      </c>
      <c r="C8" s="422"/>
      <c r="D8" s="422"/>
      <c r="E8" s="423"/>
      <c r="F8" s="421"/>
      <c r="G8" s="422"/>
      <c r="H8" s="423"/>
      <c r="I8" s="421"/>
      <c r="J8" s="422"/>
      <c r="K8" s="424"/>
      <c r="L8" s="11">
        <v>2</v>
      </c>
    </row>
    <row r="9" spans="1:12" ht="57.75" customHeight="1" thickBot="1" x14ac:dyDescent="0.3">
      <c r="A9" s="13" t="s">
        <v>83</v>
      </c>
      <c r="B9" s="544" t="s">
        <v>310</v>
      </c>
      <c r="C9" s="553"/>
      <c r="D9" s="553"/>
      <c r="E9" s="553"/>
      <c r="F9" s="553"/>
      <c r="G9" s="553"/>
      <c r="H9" s="553"/>
      <c r="I9" s="553"/>
      <c r="J9" s="553"/>
      <c r="K9" s="554"/>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89</v>
      </c>
      <c r="C11" s="423"/>
      <c r="D11" s="12" t="s">
        <v>90</v>
      </c>
      <c r="E11" s="14" t="s">
        <v>311</v>
      </c>
      <c r="F11" s="14" t="s">
        <v>312</v>
      </c>
      <c r="G11" s="14" t="s">
        <v>177</v>
      </c>
      <c r="H11" s="14" t="s">
        <v>178</v>
      </c>
      <c r="I11" s="14" t="s">
        <v>179</v>
      </c>
      <c r="J11" s="14" t="s">
        <v>180</v>
      </c>
      <c r="K11" s="14"/>
      <c r="L11" s="11">
        <v>5</v>
      </c>
    </row>
    <row r="12" spans="1:12" ht="117" customHeight="1" thickBot="1" x14ac:dyDescent="0.3">
      <c r="A12" s="12" t="s">
        <v>91</v>
      </c>
      <c r="B12" s="437" t="s">
        <v>313</v>
      </c>
      <c r="C12" s="438"/>
      <c r="D12" s="438"/>
      <c r="E12" s="438"/>
      <c r="F12" s="438"/>
      <c r="G12" s="12" t="s">
        <v>92</v>
      </c>
      <c r="H12" s="437" t="s">
        <v>314</v>
      </c>
      <c r="I12" s="438"/>
      <c r="J12" s="438"/>
      <c r="K12" s="439"/>
      <c r="L12" s="11">
        <v>6</v>
      </c>
    </row>
    <row r="13" spans="1:12" ht="60" customHeight="1" thickBot="1" x14ac:dyDescent="0.3">
      <c r="A13" s="12" t="s">
        <v>93</v>
      </c>
      <c r="B13" s="437" t="s">
        <v>315</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316</v>
      </c>
      <c r="F14" s="12" t="s">
        <v>101</v>
      </c>
      <c r="G14" s="61">
        <v>20</v>
      </c>
      <c r="H14" s="12" t="s">
        <v>102</v>
      </c>
      <c r="I14" s="241">
        <v>0.87</v>
      </c>
      <c r="J14" s="12" t="s">
        <v>103</v>
      </c>
      <c r="K14" s="242">
        <v>2022</v>
      </c>
      <c r="L14" s="16">
        <v>8</v>
      </c>
    </row>
    <row r="15" spans="1:12" ht="45" customHeight="1" thickBot="1" x14ac:dyDescent="0.3">
      <c r="A15" s="20" t="s">
        <v>104</v>
      </c>
      <c r="B15" s="21" t="s">
        <v>105</v>
      </c>
      <c r="C15" s="243">
        <v>39814</v>
      </c>
      <c r="D15" s="23"/>
      <c r="E15" s="23"/>
      <c r="F15" s="24" t="s">
        <v>106</v>
      </c>
      <c r="G15" s="243">
        <v>44926</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Total artículos publicados en revistas indexadas</v>
      </c>
      <c r="B17" s="512"/>
      <c r="C17" s="450"/>
      <c r="D17" s="451"/>
      <c r="E17" s="450"/>
      <c r="F17" s="451"/>
      <c r="G17" s="450"/>
      <c r="H17" s="451"/>
      <c r="I17" s="450"/>
      <c r="J17" s="451"/>
      <c r="K17" s="452"/>
      <c r="L17" s="447"/>
    </row>
    <row r="18" spans="1:12" ht="21.75" customHeight="1" x14ac:dyDescent="0.25">
      <c r="A18" s="511" t="str">
        <f>+F11</f>
        <v>Total de artículos publicados con citaciones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31">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223">
        <v>1</v>
      </c>
      <c r="C25" s="659">
        <v>0.77</v>
      </c>
      <c r="D25" s="64"/>
      <c r="E25" s="65"/>
      <c r="F25" s="65"/>
      <c r="G25" s="65"/>
      <c r="H25" s="244"/>
      <c r="I25" s="224"/>
      <c r="J25" s="224"/>
      <c r="K25" s="225"/>
      <c r="L25" s="473"/>
    </row>
    <row r="26" spans="1:12" ht="15.75" customHeight="1" x14ac:dyDescent="0.25">
      <c r="A26" s="455"/>
      <c r="B26" s="226">
        <v>2</v>
      </c>
      <c r="C26" s="660"/>
      <c r="D26" s="150">
        <v>0.7</v>
      </c>
      <c r="E26" s="79" t="s">
        <v>317</v>
      </c>
      <c r="F26" s="245">
        <v>0.65</v>
      </c>
      <c r="G26" s="245">
        <v>0.7</v>
      </c>
      <c r="H26" s="246"/>
      <c r="I26" s="224"/>
      <c r="J26" s="224"/>
      <c r="K26" s="225"/>
      <c r="L26" s="473"/>
    </row>
    <row r="27" spans="1:12" ht="17.25" customHeight="1" x14ac:dyDescent="0.3">
      <c r="A27" s="455"/>
      <c r="B27" s="226">
        <v>3</v>
      </c>
      <c r="C27" s="660"/>
      <c r="D27" s="66"/>
      <c r="E27" s="41"/>
      <c r="F27" s="65"/>
      <c r="G27" s="65"/>
      <c r="H27" s="244"/>
      <c r="I27" s="227"/>
      <c r="J27" s="224"/>
      <c r="K27" s="225"/>
      <c r="L27" s="473"/>
    </row>
    <row r="28" spans="1:12" ht="16.5" customHeight="1" thickBot="1" x14ac:dyDescent="0.3">
      <c r="A28" s="456"/>
      <c r="B28" s="228">
        <v>4</v>
      </c>
      <c r="C28" s="661"/>
      <c r="D28" s="355">
        <v>0.77</v>
      </c>
      <c r="E28" s="355" t="s">
        <v>318</v>
      </c>
      <c r="F28" s="375">
        <v>0.72</v>
      </c>
      <c r="G28" s="375">
        <v>0.77</v>
      </c>
      <c r="H28" s="247"/>
      <c r="I28" s="229"/>
      <c r="J28" s="230"/>
      <c r="K28" s="231"/>
      <c r="L28" s="473"/>
    </row>
    <row r="29" spans="1:12" ht="53.25" customHeight="1" x14ac:dyDescent="0.25">
      <c r="A29" s="53" t="s">
        <v>123</v>
      </c>
      <c r="B29" s="644" t="s">
        <v>319</v>
      </c>
      <c r="C29" s="644"/>
      <c r="D29" s="644"/>
      <c r="E29" s="644"/>
      <c r="F29" s="644"/>
      <c r="G29" s="644"/>
      <c r="H29" s="644"/>
      <c r="I29" s="644"/>
      <c r="J29" s="644"/>
      <c r="K29" s="644"/>
      <c r="L29" s="54">
        <v>12</v>
      </c>
    </row>
    <row r="30" spans="1:12" ht="92.25" customHeight="1" thickBot="1" x14ac:dyDescent="0.3">
      <c r="A30" s="12" t="s">
        <v>124</v>
      </c>
      <c r="B30" s="662" t="s">
        <v>320</v>
      </c>
      <c r="C30" s="663"/>
      <c r="D30" s="663"/>
      <c r="E30" s="663"/>
      <c r="F30" s="663"/>
      <c r="G30" s="663"/>
      <c r="H30" s="663"/>
      <c r="I30" s="663"/>
      <c r="J30" s="663"/>
      <c r="K30" s="664"/>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D00-000000000000}"/>
    <hyperlink ref="D35" r:id="rId2" display="wcastro@ins.gov.co/svillarreal@ins.gov.co" xr:uid="{00000000-0004-0000-0D00-000001000000}"/>
    <hyperlink ref="A1" location="Índice!A1" display="volver" xr:uid="{00000000-0004-0000-0D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5"/>
  <sheetViews>
    <sheetView showGridLines="0" showWhiteSpace="0" zoomScale="70" zoomScaleNormal="70" zoomScaleSheetLayoutView="93"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20</v>
      </c>
      <c r="C7" s="542"/>
      <c r="D7" s="542"/>
      <c r="E7" s="542"/>
      <c r="F7" s="10" t="s">
        <v>79</v>
      </c>
      <c r="G7" s="418" t="s">
        <v>260</v>
      </c>
      <c r="H7" s="419"/>
      <c r="I7" s="419"/>
      <c r="J7" s="419"/>
      <c r="K7" s="420"/>
      <c r="L7" s="11">
        <v>1</v>
      </c>
    </row>
    <row r="8" spans="1:12" ht="57" customHeight="1" thickBot="1" x14ac:dyDescent="0.3">
      <c r="A8" s="12" t="s">
        <v>81</v>
      </c>
      <c r="B8" s="421" t="s">
        <v>282</v>
      </c>
      <c r="C8" s="422"/>
      <c r="D8" s="422"/>
      <c r="E8" s="423"/>
      <c r="F8" s="421"/>
      <c r="G8" s="422"/>
      <c r="H8" s="423"/>
      <c r="I8" s="421"/>
      <c r="J8" s="422"/>
      <c r="K8" s="424"/>
      <c r="L8" s="11">
        <v>2</v>
      </c>
    </row>
    <row r="9" spans="1:12" ht="57.75" customHeight="1" thickBot="1" x14ac:dyDescent="0.3">
      <c r="A9" s="13" t="s">
        <v>83</v>
      </c>
      <c r="B9" s="544" t="s">
        <v>321</v>
      </c>
      <c r="C9" s="553"/>
      <c r="D9" s="553"/>
      <c r="E9" s="553"/>
      <c r="F9" s="553"/>
      <c r="G9" s="553"/>
      <c r="H9" s="553"/>
      <c r="I9" s="553"/>
      <c r="J9" s="553"/>
      <c r="K9" s="554"/>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174</v>
      </c>
      <c r="C11" s="423"/>
      <c r="D11" s="12" t="s">
        <v>90</v>
      </c>
      <c r="E11" s="14" t="s">
        <v>322</v>
      </c>
      <c r="F11" s="14" t="s">
        <v>240</v>
      </c>
      <c r="G11" s="14" t="s">
        <v>177</v>
      </c>
      <c r="H11" s="14" t="s">
        <v>178</v>
      </c>
      <c r="I11" s="14" t="s">
        <v>179</v>
      </c>
      <c r="J11" s="14" t="s">
        <v>180</v>
      </c>
      <c r="K11" s="14"/>
      <c r="L11" s="11">
        <v>5</v>
      </c>
    </row>
    <row r="12" spans="1:12" ht="127.5" customHeight="1" thickBot="1" x14ac:dyDescent="0.3">
      <c r="A12" s="12" t="s">
        <v>91</v>
      </c>
      <c r="B12" s="518" t="s">
        <v>323</v>
      </c>
      <c r="C12" s="519"/>
      <c r="D12" s="519"/>
      <c r="E12" s="519"/>
      <c r="F12" s="519"/>
      <c r="G12" s="12" t="s">
        <v>92</v>
      </c>
      <c r="H12" s="518" t="s">
        <v>324</v>
      </c>
      <c r="I12" s="519"/>
      <c r="J12" s="519"/>
      <c r="K12" s="520"/>
      <c r="L12" s="11">
        <v>6</v>
      </c>
    </row>
    <row r="13" spans="1:12" ht="60" customHeight="1" thickBot="1" x14ac:dyDescent="0.3">
      <c r="A13" s="12" t="s">
        <v>93</v>
      </c>
      <c r="B13" s="518" t="s">
        <v>287</v>
      </c>
      <c r="C13" s="519"/>
      <c r="D13" s="519"/>
      <c r="E13" s="519"/>
      <c r="F13" s="519"/>
      <c r="G13" s="519"/>
      <c r="H13" s="519"/>
      <c r="I13" s="520"/>
      <c r="J13" s="12" t="s">
        <v>95</v>
      </c>
      <c r="K13" s="15" t="s">
        <v>288</v>
      </c>
      <c r="L13" s="16">
        <v>7</v>
      </c>
    </row>
    <row r="14" spans="1:12" ht="51.75" customHeight="1" thickBot="1" x14ac:dyDescent="0.3">
      <c r="A14" s="12" t="s">
        <v>97</v>
      </c>
      <c r="B14" s="545" t="s">
        <v>98</v>
      </c>
      <c r="C14" s="546"/>
      <c r="D14" s="12" t="s">
        <v>99</v>
      </c>
      <c r="E14" s="60" t="s">
        <v>269</v>
      </c>
      <c r="F14" s="12" t="s">
        <v>101</v>
      </c>
      <c r="G14" s="61">
        <v>20</v>
      </c>
      <c r="H14" s="12" t="s">
        <v>102</v>
      </c>
      <c r="I14" s="61">
        <v>32</v>
      </c>
      <c r="J14" s="12" t="s">
        <v>103</v>
      </c>
      <c r="K14" s="61">
        <v>2022</v>
      </c>
      <c r="L14" s="16">
        <v>8</v>
      </c>
    </row>
    <row r="15" spans="1:12" ht="45" customHeight="1" thickBot="1" x14ac:dyDescent="0.3">
      <c r="A15" s="20" t="s">
        <v>104</v>
      </c>
      <c r="B15" s="21" t="s">
        <v>105</v>
      </c>
      <c r="C15" s="177">
        <v>39814</v>
      </c>
      <c r="D15" s="23"/>
      <c r="E15" s="23"/>
      <c r="F15" s="24" t="s">
        <v>106</v>
      </c>
      <c r="G15" s="177">
        <v>44561</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Total personas en formación científica en el período de evaluación</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31">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233">
        <v>1</v>
      </c>
      <c r="C25" s="555">
        <v>25</v>
      </c>
      <c r="D25" s="64"/>
      <c r="E25" s="65"/>
      <c r="F25" s="65"/>
      <c r="G25" s="65"/>
      <c r="H25" s="248"/>
      <c r="I25" s="42"/>
      <c r="J25" s="42"/>
      <c r="K25" s="38"/>
      <c r="L25" s="473"/>
    </row>
    <row r="26" spans="1:12" ht="15.75" customHeight="1" x14ac:dyDescent="0.25">
      <c r="A26" s="455"/>
      <c r="B26" s="235">
        <v>2</v>
      </c>
      <c r="C26" s="555"/>
      <c r="D26" s="64"/>
      <c r="E26" s="65"/>
      <c r="F26" s="65"/>
      <c r="G26" s="65"/>
      <c r="H26" s="248"/>
      <c r="I26" s="42"/>
      <c r="J26" s="42"/>
      <c r="K26" s="38"/>
      <c r="L26" s="473"/>
    </row>
    <row r="27" spans="1:12" ht="17.25" customHeight="1" x14ac:dyDescent="0.3">
      <c r="A27" s="455"/>
      <c r="B27" s="235">
        <v>3</v>
      </c>
      <c r="C27" s="555"/>
      <c r="D27" s="66"/>
      <c r="E27" s="65"/>
      <c r="F27" s="65"/>
      <c r="G27" s="65"/>
      <c r="H27" s="248"/>
      <c r="I27" s="237"/>
      <c r="J27" s="42"/>
      <c r="K27" s="38"/>
      <c r="L27" s="473"/>
    </row>
    <row r="28" spans="1:12" ht="16.5" customHeight="1" thickBot="1" x14ac:dyDescent="0.3">
      <c r="A28" s="455"/>
      <c r="B28" s="249">
        <v>4</v>
      </c>
      <c r="C28" s="555"/>
      <c r="D28" s="250">
        <v>25</v>
      </c>
      <c r="E28" s="251" t="s">
        <v>325</v>
      </c>
      <c r="F28" s="251">
        <v>20</v>
      </c>
      <c r="G28" s="251">
        <v>25</v>
      </c>
      <c r="H28" s="252"/>
      <c r="I28" s="253"/>
      <c r="J28" s="254"/>
      <c r="K28" s="38"/>
      <c r="L28" s="473"/>
    </row>
    <row r="29" spans="1:12" ht="53.25" customHeight="1" thickBot="1" x14ac:dyDescent="0.3">
      <c r="A29" s="255" t="s">
        <v>123</v>
      </c>
      <c r="B29" s="665" t="s">
        <v>326</v>
      </c>
      <c r="C29" s="665"/>
      <c r="D29" s="665"/>
      <c r="E29" s="665"/>
      <c r="F29" s="665"/>
      <c r="G29" s="665"/>
      <c r="H29" s="665"/>
      <c r="I29" s="665"/>
      <c r="J29" s="665"/>
      <c r="K29" s="666"/>
      <c r="L29" s="146">
        <v>12</v>
      </c>
    </row>
    <row r="30" spans="1:12" ht="115.5" customHeight="1" thickBot="1" x14ac:dyDescent="0.3">
      <c r="A30" s="53" t="s">
        <v>124</v>
      </c>
      <c r="B30" s="667" t="s">
        <v>327</v>
      </c>
      <c r="C30" s="668"/>
      <c r="D30" s="668"/>
      <c r="E30" s="668"/>
      <c r="F30" s="668"/>
      <c r="G30" s="668"/>
      <c r="H30" s="668"/>
      <c r="I30" s="668"/>
      <c r="J30" s="668"/>
      <c r="K30" s="669"/>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E00-000000000000}"/>
    <hyperlink ref="D35" r:id="rId2" display="wcastro@ins.gov.co/svillarreal@ins.gov.co" xr:uid="{00000000-0004-0000-0E00-000001000000}"/>
    <hyperlink ref="A1" location="Índice!A1" display="volver" xr:uid="{00000000-0004-0000-0E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21</v>
      </c>
      <c r="C7" s="543"/>
      <c r="D7" s="543"/>
      <c r="E7" s="543"/>
      <c r="F7" s="10" t="s">
        <v>79</v>
      </c>
      <c r="G7" s="418" t="s">
        <v>260</v>
      </c>
      <c r="H7" s="419"/>
      <c r="I7" s="419"/>
      <c r="J7" s="419"/>
      <c r="K7" s="420"/>
      <c r="L7" s="11">
        <v>1</v>
      </c>
    </row>
    <row r="8" spans="1:12" ht="57" customHeight="1" thickBot="1" x14ac:dyDescent="0.3">
      <c r="A8" s="12" t="s">
        <v>81</v>
      </c>
      <c r="B8" s="421" t="s">
        <v>282</v>
      </c>
      <c r="C8" s="422"/>
      <c r="D8" s="422"/>
      <c r="E8" s="423"/>
      <c r="F8" s="421"/>
      <c r="G8" s="422"/>
      <c r="H8" s="423"/>
      <c r="I8" s="421"/>
      <c r="J8" s="422"/>
      <c r="K8" s="424"/>
      <c r="L8" s="11">
        <v>2</v>
      </c>
    </row>
    <row r="9" spans="1:12" ht="66.75" customHeight="1" thickBot="1" x14ac:dyDescent="0.3">
      <c r="A9" s="13" t="s">
        <v>83</v>
      </c>
      <c r="B9" s="425" t="s">
        <v>328</v>
      </c>
      <c r="C9" s="426"/>
      <c r="D9" s="426"/>
      <c r="E9" s="426"/>
      <c r="F9" s="426"/>
      <c r="G9" s="426"/>
      <c r="H9" s="426"/>
      <c r="I9" s="426"/>
      <c r="J9" s="426"/>
      <c r="K9" s="427"/>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221</v>
      </c>
      <c r="C11" s="423"/>
      <c r="D11" s="12" t="s">
        <v>90</v>
      </c>
      <c r="E11" s="14" t="s">
        <v>329</v>
      </c>
      <c r="F11" s="14" t="s">
        <v>240</v>
      </c>
      <c r="G11" s="14" t="s">
        <v>177</v>
      </c>
      <c r="H11" s="14" t="s">
        <v>178</v>
      </c>
      <c r="I11" s="14" t="s">
        <v>179</v>
      </c>
      <c r="J11" s="14" t="s">
        <v>180</v>
      </c>
      <c r="K11" s="14"/>
      <c r="L11" s="11">
        <v>5</v>
      </c>
    </row>
    <row r="12" spans="1:12" ht="117" customHeight="1" thickBot="1" x14ac:dyDescent="0.3">
      <c r="A12" s="12" t="s">
        <v>91</v>
      </c>
      <c r="B12" s="437" t="s">
        <v>330</v>
      </c>
      <c r="C12" s="438"/>
      <c r="D12" s="438"/>
      <c r="E12" s="438"/>
      <c r="F12" s="438"/>
      <c r="G12" s="12" t="s">
        <v>92</v>
      </c>
      <c r="H12" s="437" t="s">
        <v>331</v>
      </c>
      <c r="I12" s="438"/>
      <c r="J12" s="438"/>
      <c r="K12" s="439"/>
      <c r="L12" s="11">
        <v>6</v>
      </c>
    </row>
    <row r="13" spans="1:12" ht="60" customHeight="1" thickBot="1" x14ac:dyDescent="0.3">
      <c r="A13" s="12" t="s">
        <v>93</v>
      </c>
      <c r="B13" s="437" t="s">
        <v>332</v>
      </c>
      <c r="C13" s="438"/>
      <c r="D13" s="438"/>
      <c r="E13" s="438"/>
      <c r="F13" s="438"/>
      <c r="G13" s="438"/>
      <c r="H13" s="438"/>
      <c r="I13" s="439"/>
      <c r="J13" s="12" t="s">
        <v>95</v>
      </c>
      <c r="K13" s="15" t="s">
        <v>288</v>
      </c>
      <c r="L13" s="16">
        <v>7</v>
      </c>
    </row>
    <row r="14" spans="1:12" ht="51.75" customHeight="1" thickBot="1" x14ac:dyDescent="0.3">
      <c r="A14" s="12" t="s">
        <v>97</v>
      </c>
      <c r="B14" s="545" t="s">
        <v>98</v>
      </c>
      <c r="C14" s="546"/>
      <c r="D14" s="12" t="s">
        <v>99</v>
      </c>
      <c r="E14" s="60" t="s">
        <v>269</v>
      </c>
      <c r="F14" s="12" t="s">
        <v>101</v>
      </c>
      <c r="G14" s="61">
        <v>20</v>
      </c>
      <c r="H14" s="12" t="s">
        <v>102</v>
      </c>
      <c r="I14" s="214" t="s">
        <v>333</v>
      </c>
      <c r="J14" s="12" t="s">
        <v>103</v>
      </c>
      <c r="K14" s="70" t="s">
        <v>333</v>
      </c>
      <c r="L14" s="16">
        <v>8</v>
      </c>
    </row>
    <row r="15" spans="1:12" ht="45" customHeight="1" thickBot="1" x14ac:dyDescent="0.3">
      <c r="A15" s="20" t="s">
        <v>104</v>
      </c>
      <c r="B15" s="21" t="s">
        <v>105</v>
      </c>
      <c r="C15" s="22"/>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Policy brief</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t="s">
        <v>161</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4</v>
      </c>
      <c r="D25" s="64"/>
      <c r="E25" s="65"/>
      <c r="F25" s="65"/>
      <c r="G25" s="65"/>
      <c r="H25" s="65"/>
      <c r="I25" s="36"/>
      <c r="J25" s="42"/>
      <c r="K25" s="38"/>
      <c r="L25" s="473"/>
    </row>
    <row r="26" spans="1:12" ht="15.75" customHeight="1" x14ac:dyDescent="0.25">
      <c r="A26" s="455"/>
      <c r="B26" s="43">
        <v>2</v>
      </c>
      <c r="C26" s="555"/>
      <c r="D26" s="66"/>
      <c r="E26" s="65"/>
      <c r="F26" s="65"/>
      <c r="G26" s="65"/>
      <c r="H26" s="65"/>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173">
        <v>4</v>
      </c>
      <c r="E28" s="48">
        <v>2</v>
      </c>
      <c r="F28" s="48">
        <v>3</v>
      </c>
      <c r="G28" s="48">
        <v>4</v>
      </c>
      <c r="H28" s="48"/>
      <c r="I28" s="50"/>
      <c r="J28" s="51"/>
      <c r="K28" s="52"/>
      <c r="L28" s="473"/>
    </row>
    <row r="29" spans="1:12" ht="53.25" customHeight="1" x14ac:dyDescent="0.25">
      <c r="A29" s="53" t="s">
        <v>274</v>
      </c>
      <c r="B29" s="557" t="s">
        <v>334</v>
      </c>
      <c r="C29" s="557"/>
      <c r="D29" s="557"/>
      <c r="E29" s="557"/>
      <c r="F29" s="557"/>
      <c r="G29" s="557"/>
      <c r="H29" s="557"/>
      <c r="I29" s="557"/>
      <c r="J29" s="557"/>
      <c r="K29" s="557"/>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0F00-000000000000}"/>
    <hyperlink ref="I32" r:id="rId2" xr:uid="{00000000-0004-0000-0F00-000001000000}"/>
    <hyperlink ref="A1" location="Índice!A1" display="volver" xr:uid="{00000000-0004-0000-0F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22</v>
      </c>
      <c r="C7" s="543"/>
      <c r="D7" s="543"/>
      <c r="E7" s="543"/>
      <c r="F7" s="10" t="s">
        <v>79</v>
      </c>
      <c r="G7" s="418" t="s">
        <v>260</v>
      </c>
      <c r="H7" s="419"/>
      <c r="I7" s="419"/>
      <c r="J7" s="419"/>
      <c r="K7" s="420"/>
      <c r="L7" s="11">
        <v>1</v>
      </c>
    </row>
    <row r="8" spans="1:12" ht="57" customHeight="1" thickBot="1" x14ac:dyDescent="0.3">
      <c r="A8" s="12" t="s">
        <v>81</v>
      </c>
      <c r="B8" s="421" t="s">
        <v>282</v>
      </c>
      <c r="C8" s="422"/>
      <c r="D8" s="422"/>
      <c r="E8" s="423"/>
      <c r="F8" s="421"/>
      <c r="G8" s="422"/>
      <c r="H8" s="423"/>
      <c r="I8" s="421"/>
      <c r="J8" s="422"/>
      <c r="K8" s="424"/>
      <c r="L8" s="11">
        <v>2</v>
      </c>
    </row>
    <row r="9" spans="1:12" ht="57.75" customHeight="1" thickBot="1" x14ac:dyDescent="0.3">
      <c r="A9" s="13" t="s">
        <v>83</v>
      </c>
      <c r="B9" s="425" t="s">
        <v>335</v>
      </c>
      <c r="C9" s="426"/>
      <c r="D9" s="426"/>
      <c r="E9" s="426"/>
      <c r="F9" s="426"/>
      <c r="G9" s="426"/>
      <c r="H9" s="426"/>
      <c r="I9" s="426"/>
      <c r="J9" s="426"/>
      <c r="K9" s="427"/>
      <c r="L9" s="11">
        <v>3</v>
      </c>
    </row>
    <row r="10" spans="1:12" ht="30" customHeight="1" thickBot="1" x14ac:dyDescent="0.3">
      <c r="A10" s="13" t="s">
        <v>84</v>
      </c>
      <c r="B10" s="428" t="s">
        <v>263</v>
      </c>
      <c r="C10" s="429"/>
      <c r="D10" s="429"/>
      <c r="E10" s="429"/>
      <c r="F10" s="12" t="s">
        <v>86</v>
      </c>
      <c r="G10" s="430" t="s">
        <v>264</v>
      </c>
      <c r="H10" s="431"/>
      <c r="I10" s="431"/>
      <c r="J10" s="431"/>
      <c r="K10" s="432"/>
      <c r="L10" s="11">
        <v>4</v>
      </c>
    </row>
    <row r="11" spans="1:12" ht="67.5" customHeight="1" thickBot="1" x14ac:dyDescent="0.3">
      <c r="A11" s="12" t="s">
        <v>88</v>
      </c>
      <c r="B11" s="421" t="s">
        <v>221</v>
      </c>
      <c r="C11" s="423"/>
      <c r="D11" s="12" t="s">
        <v>90</v>
      </c>
      <c r="E11" s="14" t="s">
        <v>336</v>
      </c>
      <c r="F11" s="14" t="s">
        <v>240</v>
      </c>
      <c r="G11" s="14" t="s">
        <v>177</v>
      </c>
      <c r="H11" s="14" t="s">
        <v>178</v>
      </c>
      <c r="I11" s="14" t="s">
        <v>179</v>
      </c>
      <c r="J11" s="14" t="s">
        <v>180</v>
      </c>
      <c r="K11" s="14"/>
      <c r="L11" s="11">
        <v>5</v>
      </c>
    </row>
    <row r="12" spans="1:12" ht="104.25" customHeight="1" thickBot="1" x14ac:dyDescent="0.3">
      <c r="A12" s="12" t="s">
        <v>91</v>
      </c>
      <c r="B12" s="437" t="s">
        <v>337</v>
      </c>
      <c r="C12" s="438"/>
      <c r="D12" s="438"/>
      <c r="E12" s="438"/>
      <c r="F12" s="438"/>
      <c r="G12" s="12" t="s">
        <v>92</v>
      </c>
      <c r="H12" s="437" t="s">
        <v>338</v>
      </c>
      <c r="I12" s="438"/>
      <c r="J12" s="438"/>
      <c r="K12" s="439"/>
      <c r="L12" s="11">
        <v>6</v>
      </c>
    </row>
    <row r="13" spans="1:12" ht="60" customHeight="1" thickBot="1" x14ac:dyDescent="0.3">
      <c r="A13" s="12" t="s">
        <v>93</v>
      </c>
      <c r="B13" s="437" t="s">
        <v>339</v>
      </c>
      <c r="C13" s="438"/>
      <c r="D13" s="438"/>
      <c r="E13" s="438"/>
      <c r="F13" s="438"/>
      <c r="G13" s="438"/>
      <c r="H13" s="438"/>
      <c r="I13" s="439"/>
      <c r="J13" s="12" t="s">
        <v>95</v>
      </c>
      <c r="K13" s="15" t="s">
        <v>288</v>
      </c>
      <c r="L13" s="16">
        <v>7</v>
      </c>
    </row>
    <row r="14" spans="1:12" ht="51.75" customHeight="1" thickBot="1" x14ac:dyDescent="0.3">
      <c r="A14" s="12" t="s">
        <v>97</v>
      </c>
      <c r="B14" s="545" t="s">
        <v>98</v>
      </c>
      <c r="C14" s="546"/>
      <c r="D14" s="12" t="s">
        <v>99</v>
      </c>
      <c r="E14" s="60" t="s">
        <v>269</v>
      </c>
      <c r="F14" s="12" t="s">
        <v>101</v>
      </c>
      <c r="G14" s="61">
        <v>20</v>
      </c>
      <c r="H14" s="12" t="s">
        <v>102</v>
      </c>
      <c r="I14" s="214">
        <v>6</v>
      </c>
      <c r="J14" s="12" t="s">
        <v>103</v>
      </c>
      <c r="K14" s="77">
        <v>2022</v>
      </c>
      <c r="L14" s="16">
        <v>8</v>
      </c>
    </row>
    <row r="15" spans="1:12" ht="45" customHeight="1" thickBot="1" x14ac:dyDescent="0.3">
      <c r="A15" s="20" t="s">
        <v>104</v>
      </c>
      <c r="B15" s="21" t="s">
        <v>105</v>
      </c>
      <c r="C15" s="22">
        <v>2022</v>
      </c>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Proyectos financiados al año</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6</v>
      </c>
      <c r="D25" s="64"/>
      <c r="E25" s="65"/>
      <c r="F25" s="65"/>
      <c r="G25" s="65"/>
      <c r="H25" s="65"/>
      <c r="I25" s="36"/>
      <c r="J25" s="42"/>
      <c r="K25" s="38"/>
      <c r="L25" s="473"/>
    </row>
    <row r="26" spans="1:12" ht="15.75" customHeight="1" x14ac:dyDescent="0.25">
      <c r="A26" s="455"/>
      <c r="B26" s="43">
        <v>2</v>
      </c>
      <c r="C26" s="555"/>
      <c r="D26" s="66"/>
      <c r="E26" s="65"/>
      <c r="F26" s="65"/>
      <c r="G26" s="65"/>
      <c r="H26" s="65"/>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173">
        <v>6</v>
      </c>
      <c r="E28" s="48">
        <v>4</v>
      </c>
      <c r="F28" s="48">
        <v>5</v>
      </c>
      <c r="G28" s="48">
        <v>6</v>
      </c>
      <c r="H28" s="48"/>
      <c r="I28" s="50"/>
      <c r="J28" s="51"/>
      <c r="K28" s="52"/>
      <c r="L28" s="473"/>
    </row>
    <row r="29" spans="1:12" ht="53.25" customHeight="1" x14ac:dyDescent="0.25">
      <c r="A29" s="53" t="s">
        <v>274</v>
      </c>
      <c r="B29" s="557" t="s">
        <v>340</v>
      </c>
      <c r="C29" s="557"/>
      <c r="D29" s="557"/>
      <c r="E29" s="557"/>
      <c r="F29" s="557"/>
      <c r="G29" s="557"/>
      <c r="H29" s="557"/>
      <c r="I29" s="557"/>
      <c r="J29" s="557"/>
      <c r="K29" s="557"/>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90" t="s">
        <v>277</v>
      </c>
      <c r="E31" s="491"/>
      <c r="F31" s="491"/>
      <c r="G31" s="492"/>
      <c r="H31" s="57" t="s">
        <v>127</v>
      </c>
      <c r="I31" s="480" t="s">
        <v>278</v>
      </c>
      <c r="J31" s="480"/>
      <c r="K31" s="480"/>
      <c r="L31" s="481">
        <v>14</v>
      </c>
    </row>
    <row r="32" spans="1:12" ht="36" customHeight="1" x14ac:dyDescent="0.25">
      <c r="A32" s="468"/>
      <c r="B32" s="484" t="s">
        <v>86</v>
      </c>
      <c r="C32" s="484"/>
      <c r="D32" s="490" t="s">
        <v>279</v>
      </c>
      <c r="E32" s="491"/>
      <c r="F32" s="491"/>
      <c r="G32" s="492"/>
      <c r="H32" s="57" t="s">
        <v>129</v>
      </c>
      <c r="I32" s="493" t="s">
        <v>280</v>
      </c>
      <c r="J32" s="480"/>
      <c r="K32" s="480"/>
      <c r="L32" s="482"/>
    </row>
    <row r="33" spans="1:12" ht="30.75" customHeight="1" thickBot="1" x14ac:dyDescent="0.3">
      <c r="A33" s="468"/>
      <c r="B33" s="464" t="s">
        <v>130</v>
      </c>
      <c r="C33" s="464"/>
      <c r="D33" s="469">
        <v>1108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1000-000000000000}"/>
    <hyperlink ref="I32" r:id="rId2" xr:uid="{00000000-0004-0000-1000-000001000000}"/>
    <hyperlink ref="A1" location="Índice!A1" display="volver" xr:uid="{00000000-0004-0000-10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4" ht="30.75" customHeight="1" x14ac:dyDescent="0.25">
      <c r="A1" s="59" t="s">
        <v>71</v>
      </c>
      <c r="B1" s="5"/>
      <c r="C1" s="5"/>
      <c r="D1" s="409" t="s">
        <v>72</v>
      </c>
      <c r="E1" s="410"/>
      <c r="F1" s="410" t="s">
        <v>73</v>
      </c>
      <c r="G1" s="410"/>
      <c r="H1" s="410"/>
      <c r="I1" s="410" t="s">
        <v>74</v>
      </c>
      <c r="J1" s="410"/>
      <c r="K1" s="410"/>
    </row>
    <row r="2" spans="1:14" ht="27" customHeight="1" x14ac:dyDescent="0.25">
      <c r="A2" s="5"/>
      <c r="B2" s="5"/>
      <c r="C2" s="5"/>
      <c r="D2" s="410"/>
      <c r="E2" s="410"/>
      <c r="F2" s="410"/>
      <c r="G2" s="410"/>
      <c r="H2" s="410"/>
      <c r="I2" s="410"/>
      <c r="J2" s="410"/>
      <c r="K2" s="410"/>
    </row>
    <row r="3" spans="1:14" ht="17.25" customHeight="1" x14ac:dyDescent="0.25">
      <c r="A3" s="5"/>
      <c r="B3" s="5"/>
      <c r="C3" s="5"/>
      <c r="D3" s="410"/>
      <c r="E3" s="410"/>
      <c r="F3" s="410" t="s">
        <v>75</v>
      </c>
      <c r="G3" s="410"/>
      <c r="H3" s="410"/>
      <c r="I3" s="412">
        <v>44246</v>
      </c>
      <c r="J3" s="412"/>
      <c r="K3" s="412"/>
    </row>
    <row r="4" spans="1:14" ht="17.25" customHeight="1" thickBot="1" x14ac:dyDescent="0.3">
      <c r="A4" s="5"/>
      <c r="B4" s="5"/>
      <c r="C4" s="5"/>
      <c r="D4" s="411"/>
      <c r="E4" s="411"/>
      <c r="F4" s="411"/>
      <c r="G4" s="411"/>
      <c r="H4" s="411"/>
      <c r="I4" s="413"/>
      <c r="J4" s="413"/>
      <c r="K4" s="413"/>
    </row>
    <row r="5" spans="1:14" ht="36.75" customHeight="1" thickBot="1" x14ac:dyDescent="0.3">
      <c r="A5" s="406" t="s">
        <v>76</v>
      </c>
      <c r="B5" s="407"/>
      <c r="C5" s="407"/>
      <c r="D5" s="407"/>
      <c r="E5" s="407"/>
      <c r="F5" s="407"/>
      <c r="G5" s="407"/>
      <c r="H5" s="407"/>
      <c r="I5" s="407"/>
      <c r="J5" s="407"/>
      <c r="K5" s="408"/>
      <c r="L5" s="8"/>
    </row>
    <row r="6" spans="1:14" ht="27" customHeight="1" thickBot="1" x14ac:dyDescent="0.3">
      <c r="A6" s="414" t="s">
        <v>77</v>
      </c>
      <c r="B6" s="415"/>
      <c r="C6" s="415"/>
      <c r="D6" s="415"/>
      <c r="E6" s="415"/>
      <c r="F6" s="415"/>
      <c r="G6" s="415"/>
      <c r="H6" s="415"/>
      <c r="I6" s="415"/>
      <c r="J6" s="415"/>
      <c r="K6" s="416"/>
      <c r="L6" s="8"/>
    </row>
    <row r="7" spans="1:14" ht="54" customHeight="1" thickBot="1" x14ac:dyDescent="0.3">
      <c r="A7" s="9" t="s">
        <v>78</v>
      </c>
      <c r="B7" s="543" t="s">
        <v>29</v>
      </c>
      <c r="C7" s="543"/>
      <c r="D7" s="543"/>
      <c r="E7" s="543"/>
      <c r="F7" s="10" t="s">
        <v>79</v>
      </c>
      <c r="G7" s="418" t="s">
        <v>341</v>
      </c>
      <c r="H7" s="419"/>
      <c r="I7" s="419"/>
      <c r="J7" s="419"/>
      <c r="K7" s="420"/>
      <c r="L7" s="11">
        <v>1</v>
      </c>
    </row>
    <row r="8" spans="1:14" ht="57" customHeight="1" thickBot="1" x14ac:dyDescent="0.3">
      <c r="A8" s="12" t="s">
        <v>81</v>
      </c>
      <c r="B8" s="421" t="s">
        <v>170</v>
      </c>
      <c r="C8" s="422"/>
      <c r="D8" s="422"/>
      <c r="E8" s="423"/>
      <c r="F8" s="421"/>
      <c r="G8" s="422"/>
      <c r="H8" s="423"/>
      <c r="I8" s="421"/>
      <c r="J8" s="422"/>
      <c r="K8" s="424"/>
      <c r="L8" s="11">
        <v>2</v>
      </c>
    </row>
    <row r="9" spans="1:14" ht="57.75" customHeight="1" thickBot="1" x14ac:dyDescent="0.3">
      <c r="A9" s="13" t="s">
        <v>83</v>
      </c>
      <c r="B9" s="425" t="s">
        <v>342</v>
      </c>
      <c r="C9" s="426"/>
      <c r="D9" s="426"/>
      <c r="E9" s="426"/>
      <c r="F9" s="426"/>
      <c r="G9" s="426"/>
      <c r="H9" s="426"/>
      <c r="I9" s="426"/>
      <c r="J9" s="426"/>
      <c r="K9" s="427"/>
      <c r="L9" s="11">
        <v>3</v>
      </c>
    </row>
    <row r="10" spans="1:14" ht="30" customHeight="1" thickBot="1" x14ac:dyDescent="0.3">
      <c r="A10" s="13" t="s">
        <v>84</v>
      </c>
      <c r="B10" s="428" t="s">
        <v>343</v>
      </c>
      <c r="C10" s="429"/>
      <c r="D10" s="429"/>
      <c r="E10" s="429"/>
      <c r="F10" s="12" t="s">
        <v>86</v>
      </c>
      <c r="G10" s="430" t="s">
        <v>344</v>
      </c>
      <c r="H10" s="431"/>
      <c r="I10" s="431"/>
      <c r="J10" s="431"/>
      <c r="K10" s="432"/>
      <c r="L10" s="11">
        <v>4</v>
      </c>
    </row>
    <row r="11" spans="1:14" ht="81.75" customHeight="1" thickBot="1" x14ac:dyDescent="0.3">
      <c r="A11" s="12" t="s">
        <v>88</v>
      </c>
      <c r="B11" s="421" t="s">
        <v>89</v>
      </c>
      <c r="C11" s="423"/>
      <c r="D11" s="12" t="s">
        <v>90</v>
      </c>
      <c r="E11" s="14" t="s">
        <v>345</v>
      </c>
      <c r="F11" s="14" t="s">
        <v>346</v>
      </c>
      <c r="G11" s="14" t="s">
        <v>177</v>
      </c>
      <c r="H11" s="14" t="s">
        <v>178</v>
      </c>
      <c r="I11" s="14" t="s">
        <v>179</v>
      </c>
      <c r="J11" s="14" t="s">
        <v>180</v>
      </c>
      <c r="K11" s="14"/>
      <c r="L11" s="11">
        <v>5</v>
      </c>
    </row>
    <row r="12" spans="1:14" ht="117" customHeight="1" thickBot="1" x14ac:dyDescent="0.3">
      <c r="A12" s="12" t="s">
        <v>91</v>
      </c>
      <c r="B12" s="437" t="s">
        <v>347</v>
      </c>
      <c r="C12" s="438"/>
      <c r="D12" s="438"/>
      <c r="E12" s="438"/>
      <c r="F12" s="438"/>
      <c r="G12" s="12" t="s">
        <v>92</v>
      </c>
      <c r="H12" s="437" t="s">
        <v>348</v>
      </c>
      <c r="I12" s="438"/>
      <c r="J12" s="438"/>
      <c r="K12" s="439"/>
      <c r="L12" s="11">
        <v>6</v>
      </c>
    </row>
    <row r="13" spans="1:14" ht="60" customHeight="1" thickBot="1" x14ac:dyDescent="0.3">
      <c r="A13" s="12" t="s">
        <v>93</v>
      </c>
      <c r="B13" s="437" t="s">
        <v>349</v>
      </c>
      <c r="C13" s="438"/>
      <c r="D13" s="438"/>
      <c r="E13" s="438"/>
      <c r="F13" s="438"/>
      <c r="G13" s="438"/>
      <c r="H13" s="438"/>
      <c r="I13" s="439"/>
      <c r="J13" s="12" t="s">
        <v>95</v>
      </c>
      <c r="K13" s="15" t="s">
        <v>96</v>
      </c>
      <c r="L13" s="16">
        <v>7</v>
      </c>
    </row>
    <row r="14" spans="1:14" ht="75.75" customHeight="1" thickBot="1" x14ac:dyDescent="0.3">
      <c r="A14" s="12" t="s">
        <v>97</v>
      </c>
      <c r="B14" s="545" t="s">
        <v>183</v>
      </c>
      <c r="C14" s="546"/>
      <c r="D14" s="12" t="s">
        <v>99</v>
      </c>
      <c r="E14" s="60" t="s">
        <v>144</v>
      </c>
      <c r="F14" s="12" t="s">
        <v>101</v>
      </c>
      <c r="G14" s="61">
        <v>0</v>
      </c>
      <c r="H14" s="12" t="s">
        <v>102</v>
      </c>
      <c r="I14" s="305">
        <v>1</v>
      </c>
      <c r="J14" s="161" t="s">
        <v>103</v>
      </c>
      <c r="K14" s="77" t="s">
        <v>350</v>
      </c>
      <c r="L14" s="16">
        <v>8</v>
      </c>
      <c r="N14" t="s">
        <v>351</v>
      </c>
    </row>
    <row r="15" spans="1:14" ht="45" customHeight="1" thickBot="1" x14ac:dyDescent="0.3">
      <c r="A15" s="20" t="s">
        <v>104</v>
      </c>
      <c r="B15" s="21" t="s">
        <v>105</v>
      </c>
      <c r="C15" s="22">
        <v>2022</v>
      </c>
      <c r="D15" s="23"/>
      <c r="E15" s="23"/>
      <c r="F15" s="24" t="s">
        <v>106</v>
      </c>
      <c r="G15" s="25">
        <v>2022</v>
      </c>
      <c r="H15" s="23"/>
      <c r="J15" s="23"/>
      <c r="K15" s="26"/>
      <c r="L15" s="16">
        <v>9</v>
      </c>
    </row>
    <row r="16" spans="1:14"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Número Brotes caracterizados NBC</v>
      </c>
      <c r="B17" s="512"/>
      <c r="C17" s="450"/>
      <c r="D17" s="451"/>
      <c r="E17" s="450"/>
      <c r="F17" s="451"/>
      <c r="G17" s="450"/>
      <c r="H17" s="451"/>
      <c r="I17" s="450"/>
      <c r="J17" s="451"/>
      <c r="K17" s="452"/>
      <c r="L17" s="447"/>
    </row>
    <row r="18" spans="1:12" ht="29.25" customHeight="1" x14ac:dyDescent="0.25">
      <c r="A18" s="511" t="str">
        <f>+F11</f>
        <v>Número Total de brotes reportados NBR</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0">
        <v>1</v>
      </c>
      <c r="D25" s="304">
        <v>1</v>
      </c>
      <c r="E25" s="79">
        <v>0.98</v>
      </c>
      <c r="F25" s="79">
        <v>0.99</v>
      </c>
      <c r="G25" s="79">
        <v>1</v>
      </c>
      <c r="H25" s="65"/>
      <c r="I25" s="36"/>
      <c r="J25" s="42"/>
      <c r="K25" s="38"/>
      <c r="L25" s="473"/>
    </row>
    <row r="26" spans="1:12" ht="15.75" customHeight="1" x14ac:dyDescent="0.25">
      <c r="A26" s="455"/>
      <c r="B26" s="43">
        <v>2</v>
      </c>
      <c r="C26" s="555"/>
      <c r="D26" s="304">
        <v>1</v>
      </c>
      <c r="E26" s="79">
        <v>0.98</v>
      </c>
      <c r="F26" s="79">
        <v>0.99</v>
      </c>
      <c r="G26" s="79">
        <v>1</v>
      </c>
      <c r="H26" s="65"/>
      <c r="I26" s="36"/>
      <c r="J26" s="42"/>
      <c r="K26" s="38"/>
      <c r="L26" s="473"/>
    </row>
    <row r="27" spans="1:12" ht="17.25" customHeight="1" x14ac:dyDescent="0.3">
      <c r="A27" s="455"/>
      <c r="B27" s="43">
        <v>3</v>
      </c>
      <c r="C27" s="555"/>
      <c r="D27" s="304">
        <v>1</v>
      </c>
      <c r="E27" s="79">
        <v>0.98</v>
      </c>
      <c r="F27" s="79">
        <v>0.99</v>
      </c>
      <c r="G27" s="79">
        <v>1</v>
      </c>
      <c r="H27" s="65"/>
      <c r="I27" s="45"/>
      <c r="J27" s="42"/>
      <c r="K27" s="38"/>
      <c r="L27" s="473"/>
    </row>
    <row r="28" spans="1:12" ht="16.5" customHeight="1" thickBot="1" x14ac:dyDescent="0.3">
      <c r="A28" s="456"/>
      <c r="B28" s="46">
        <v>4</v>
      </c>
      <c r="C28" s="556"/>
      <c r="D28" s="304">
        <v>1</v>
      </c>
      <c r="E28" s="79">
        <v>0.98</v>
      </c>
      <c r="F28" s="79">
        <v>0.99</v>
      </c>
      <c r="G28" s="79">
        <v>1</v>
      </c>
      <c r="H28" s="48"/>
      <c r="I28" s="50"/>
      <c r="J28" s="51"/>
      <c r="K28" s="52"/>
      <c r="L28" s="473"/>
    </row>
    <row r="29" spans="1:12" ht="53.25" customHeight="1" x14ac:dyDescent="0.25">
      <c r="A29" s="53" t="s">
        <v>123</v>
      </c>
      <c r="B29" s="557" t="s">
        <v>352</v>
      </c>
      <c r="C29" s="557"/>
      <c r="D29" s="557"/>
      <c r="E29" s="557"/>
      <c r="F29" s="557"/>
      <c r="G29" s="557"/>
      <c r="H29" s="557"/>
      <c r="I29" s="557"/>
      <c r="J29" s="557"/>
      <c r="K29" s="557"/>
      <c r="L29" s="54">
        <v>12</v>
      </c>
    </row>
    <row r="30" spans="1:12" ht="115.5" customHeight="1" thickBot="1" x14ac:dyDescent="0.3">
      <c r="A30" s="12" t="s">
        <v>124</v>
      </c>
      <c r="B30" s="502" t="s">
        <v>353</v>
      </c>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100-000000000000}"/>
    <hyperlink ref="A1" location="Índice!A1" display="volver" xr:uid="{00000000-0004-0000-1100-000001000000}"/>
    <hyperlink ref="D35" r:id="rId2" display="wcastro@ins.gov.co/svillarreal@ins.gov.co" xr:uid="{00000000-0004-0000-11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30</v>
      </c>
      <c r="C7" s="543"/>
      <c r="D7" s="543"/>
      <c r="E7" s="543"/>
      <c r="F7" s="10" t="s">
        <v>79</v>
      </c>
      <c r="G7" s="418" t="s">
        <v>341</v>
      </c>
      <c r="H7" s="419"/>
      <c r="I7" s="419"/>
      <c r="J7" s="419"/>
      <c r="K7" s="420"/>
      <c r="L7" s="11">
        <v>1</v>
      </c>
    </row>
    <row r="8" spans="1:12" ht="57" customHeight="1" thickBot="1" x14ac:dyDescent="0.3">
      <c r="A8" s="12" t="s">
        <v>81</v>
      </c>
      <c r="B8" s="421" t="s">
        <v>170</v>
      </c>
      <c r="C8" s="422"/>
      <c r="D8" s="422"/>
      <c r="E8" s="423"/>
      <c r="F8" s="421"/>
      <c r="G8" s="422"/>
      <c r="H8" s="423"/>
      <c r="I8" s="421"/>
      <c r="J8" s="422"/>
      <c r="K8" s="424"/>
      <c r="L8" s="11">
        <v>2</v>
      </c>
    </row>
    <row r="9" spans="1:12" ht="57.75" customHeight="1" thickBot="1" x14ac:dyDescent="0.3">
      <c r="A9" s="13" t="s">
        <v>83</v>
      </c>
      <c r="B9" s="671" t="s">
        <v>357</v>
      </c>
      <c r="C9" s="672"/>
      <c r="D9" s="672"/>
      <c r="E9" s="672"/>
      <c r="F9" s="672"/>
      <c r="G9" s="672"/>
      <c r="H9" s="672"/>
      <c r="I9" s="672"/>
      <c r="J9" s="672"/>
      <c r="K9" s="673"/>
      <c r="L9" s="11">
        <v>3</v>
      </c>
    </row>
    <row r="10" spans="1:12" ht="30" customHeight="1" thickBot="1" x14ac:dyDescent="0.3">
      <c r="A10" s="13" t="s">
        <v>84</v>
      </c>
      <c r="B10" s="428" t="s">
        <v>343</v>
      </c>
      <c r="C10" s="429"/>
      <c r="D10" s="429"/>
      <c r="E10" s="429"/>
      <c r="F10" s="12" t="s">
        <v>86</v>
      </c>
      <c r="G10" s="430"/>
      <c r="H10" s="431"/>
      <c r="I10" s="431"/>
      <c r="J10" s="431"/>
      <c r="K10" s="432"/>
      <c r="L10" s="11">
        <v>4</v>
      </c>
    </row>
    <row r="11" spans="1:12" ht="99.75" customHeight="1" thickBot="1" x14ac:dyDescent="0.3">
      <c r="A11" s="12" t="s">
        <v>88</v>
      </c>
      <c r="B11" s="421" t="s">
        <v>89</v>
      </c>
      <c r="C11" s="423"/>
      <c r="D11" s="12" t="s">
        <v>90</v>
      </c>
      <c r="E11" s="14" t="s">
        <v>358</v>
      </c>
      <c r="F11" s="14" t="s">
        <v>359</v>
      </c>
      <c r="G11" s="14" t="s">
        <v>177</v>
      </c>
      <c r="H11" s="14" t="s">
        <v>178</v>
      </c>
      <c r="I11" s="14" t="s">
        <v>179</v>
      </c>
      <c r="J11" s="14" t="s">
        <v>180</v>
      </c>
      <c r="K11" s="14"/>
      <c r="L11" s="11">
        <v>5</v>
      </c>
    </row>
    <row r="12" spans="1:12" ht="117" customHeight="1" thickBot="1" x14ac:dyDescent="0.3">
      <c r="A12" s="12" t="s">
        <v>91</v>
      </c>
      <c r="B12" s="437" t="s">
        <v>360</v>
      </c>
      <c r="C12" s="438"/>
      <c r="D12" s="438"/>
      <c r="E12" s="438"/>
      <c r="F12" s="438"/>
      <c r="G12" s="12" t="s">
        <v>92</v>
      </c>
      <c r="H12" s="437" t="s">
        <v>361</v>
      </c>
      <c r="I12" s="438"/>
      <c r="J12" s="438"/>
      <c r="K12" s="439"/>
      <c r="L12" s="11">
        <v>6</v>
      </c>
    </row>
    <row r="13" spans="1:12" ht="60" customHeight="1" thickBot="1" x14ac:dyDescent="0.3">
      <c r="A13" s="12" t="s">
        <v>93</v>
      </c>
      <c r="B13" s="437" t="s">
        <v>362</v>
      </c>
      <c r="C13" s="438"/>
      <c r="D13" s="438"/>
      <c r="E13" s="438"/>
      <c r="F13" s="438"/>
      <c r="G13" s="438"/>
      <c r="H13" s="438"/>
      <c r="I13" s="439"/>
      <c r="J13" s="12" t="s">
        <v>95</v>
      </c>
      <c r="K13" s="15" t="s">
        <v>96</v>
      </c>
      <c r="L13" s="16">
        <v>7</v>
      </c>
    </row>
    <row r="14" spans="1:12" ht="65.25" customHeight="1" thickBot="1" x14ac:dyDescent="0.3">
      <c r="A14" s="12" t="s">
        <v>97</v>
      </c>
      <c r="B14" s="545" t="s">
        <v>98</v>
      </c>
      <c r="C14" s="546"/>
      <c r="D14" s="12" t="s">
        <v>99</v>
      </c>
      <c r="E14" s="60" t="s">
        <v>144</v>
      </c>
      <c r="F14" s="12" t="s">
        <v>101</v>
      </c>
      <c r="G14" s="61"/>
      <c r="H14" s="12" t="s">
        <v>102</v>
      </c>
      <c r="I14" s="83">
        <v>1</v>
      </c>
      <c r="J14" s="12" t="s">
        <v>103</v>
      </c>
      <c r="K14" s="77" t="s">
        <v>363</v>
      </c>
      <c r="L14" s="16">
        <v>8</v>
      </c>
    </row>
    <row r="15" spans="1:12" ht="45" customHeight="1" thickBot="1" x14ac:dyDescent="0.3">
      <c r="A15" s="20" t="s">
        <v>104</v>
      </c>
      <c r="B15" s="21" t="s">
        <v>105</v>
      </c>
      <c r="C15" s="22">
        <v>2022</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56.25" customHeight="1" x14ac:dyDescent="0.25">
      <c r="A17" s="511" t="str">
        <f>+E11</f>
        <v>Total de ensayos y parametros acreditados bajo norma ISO/IEC 17025:2017 y ISO/ IEC 17043:2010 TEPA</v>
      </c>
      <c r="B17" s="512"/>
      <c r="C17" s="450"/>
      <c r="D17" s="451"/>
      <c r="E17" s="450"/>
      <c r="F17" s="451"/>
      <c r="G17" s="450"/>
      <c r="H17" s="451"/>
      <c r="I17" s="450"/>
      <c r="J17" s="451"/>
      <c r="K17" s="452"/>
      <c r="L17" s="447"/>
    </row>
    <row r="18" spans="1:12" ht="58.5" customHeight="1" x14ac:dyDescent="0.25">
      <c r="A18" s="511" t="str">
        <f>+F11</f>
        <v>Total de ensayos y parámetros acreditados sometidos a evaluación bajo norma ISO17025:2017 y ISO17043:2010 . TEPASE</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0">
        <v>1</v>
      </c>
      <c r="D25" s="304"/>
      <c r="E25" s="79"/>
      <c r="F25" s="79"/>
      <c r="G25" s="79"/>
      <c r="H25" s="65"/>
      <c r="I25" s="36"/>
      <c r="J25" s="42"/>
      <c r="K25" s="38"/>
      <c r="L25" s="473"/>
    </row>
    <row r="26" spans="1:12" ht="15.75" customHeight="1" x14ac:dyDescent="0.25">
      <c r="A26" s="455"/>
      <c r="B26" s="43">
        <v>2</v>
      </c>
      <c r="C26" s="555"/>
      <c r="D26" s="304"/>
      <c r="E26" s="79"/>
      <c r="F26" s="79"/>
      <c r="G26" s="79"/>
      <c r="H26" s="65"/>
      <c r="I26" s="36"/>
      <c r="J26" s="42"/>
      <c r="K26" s="38"/>
      <c r="L26" s="473"/>
    </row>
    <row r="27" spans="1:12" ht="17.25" customHeight="1" x14ac:dyDescent="0.3">
      <c r="A27" s="455"/>
      <c r="B27" s="43">
        <v>3</v>
      </c>
      <c r="C27" s="555"/>
      <c r="D27" s="304"/>
      <c r="E27" s="79"/>
      <c r="F27" s="79"/>
      <c r="G27" s="79"/>
      <c r="H27" s="65"/>
      <c r="I27" s="45"/>
      <c r="J27" s="42"/>
      <c r="K27" s="38"/>
      <c r="L27" s="473"/>
    </row>
    <row r="28" spans="1:12" ht="16.5" customHeight="1" thickBot="1" x14ac:dyDescent="0.3">
      <c r="A28" s="456"/>
      <c r="B28" s="46">
        <v>4</v>
      </c>
      <c r="C28" s="556"/>
      <c r="D28" s="304">
        <v>1</v>
      </c>
      <c r="E28" s="79">
        <v>0.98</v>
      </c>
      <c r="F28" s="79">
        <v>0.99</v>
      </c>
      <c r="G28" s="79">
        <v>1</v>
      </c>
      <c r="H28" s="48"/>
      <c r="I28" s="50"/>
      <c r="J28" s="51"/>
      <c r="K28" s="52"/>
      <c r="L28" s="473"/>
    </row>
    <row r="29" spans="1:12" ht="53.25" customHeight="1" x14ac:dyDescent="0.25">
      <c r="A29" s="53" t="s">
        <v>123</v>
      </c>
      <c r="B29" s="557" t="s">
        <v>364</v>
      </c>
      <c r="C29" s="557"/>
      <c r="D29" s="557"/>
      <c r="E29" s="557"/>
      <c r="F29" s="557"/>
      <c r="G29" s="557"/>
      <c r="H29" s="557"/>
      <c r="I29" s="557"/>
      <c r="J29" s="557"/>
      <c r="K29" s="557"/>
      <c r="L29" s="54">
        <v>12</v>
      </c>
    </row>
    <row r="30" spans="1:12" ht="115.5" customHeight="1" thickBot="1" x14ac:dyDescent="0.3">
      <c r="A30" s="12" t="s">
        <v>124</v>
      </c>
      <c r="B30" s="502" t="s">
        <v>365</v>
      </c>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200-000000000000}"/>
    <hyperlink ref="A1" location="Índice!A1" display="volver" xr:uid="{00000000-0004-0000-1200-000001000000}"/>
    <hyperlink ref="D35" r:id="rId2" display="wcastro@ins.gov.co/svillarreal@ins.gov.co" xr:uid="{00000000-0004-0000-12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417" t="s">
        <v>790</v>
      </c>
      <c r="C7" s="417"/>
      <c r="D7" s="417"/>
      <c r="E7" s="417"/>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791</v>
      </c>
      <c r="C9" s="426"/>
      <c r="D9" s="426"/>
      <c r="E9" s="426"/>
      <c r="F9" s="426"/>
      <c r="G9" s="426"/>
      <c r="H9" s="426"/>
      <c r="I9" s="426"/>
      <c r="J9" s="426"/>
      <c r="K9" s="427"/>
      <c r="L9" s="11">
        <v>3</v>
      </c>
    </row>
    <row r="10" spans="1:12" ht="30" customHeight="1" thickBot="1" x14ac:dyDescent="0.3">
      <c r="A10" s="13" t="s">
        <v>84</v>
      </c>
      <c r="B10" s="428" t="s">
        <v>85</v>
      </c>
      <c r="C10" s="429"/>
      <c r="D10" s="429"/>
      <c r="E10" s="429"/>
      <c r="F10" s="12" t="s">
        <v>86</v>
      </c>
      <c r="G10" s="430" t="s">
        <v>87</v>
      </c>
      <c r="H10" s="431"/>
      <c r="I10" s="431"/>
      <c r="J10" s="431"/>
      <c r="K10" s="432"/>
      <c r="L10" s="11">
        <v>4</v>
      </c>
    </row>
    <row r="11" spans="1:12" ht="67.5" customHeight="1" thickBot="1" x14ac:dyDescent="0.3">
      <c r="A11" s="341" t="s">
        <v>88</v>
      </c>
      <c r="B11" s="433" t="s">
        <v>89</v>
      </c>
      <c r="C11" s="433"/>
      <c r="D11" s="342" t="s">
        <v>90</v>
      </c>
      <c r="E11" s="14" t="s">
        <v>792</v>
      </c>
      <c r="F11" s="14"/>
      <c r="G11" s="14"/>
      <c r="H11" s="14"/>
      <c r="I11" s="14"/>
      <c r="J11" s="14"/>
      <c r="K11" s="14"/>
      <c r="L11" s="11">
        <v>5</v>
      </c>
    </row>
    <row r="12" spans="1:12" ht="72" customHeight="1" thickBot="1" x14ac:dyDescent="0.3">
      <c r="A12" s="12" t="s">
        <v>91</v>
      </c>
      <c r="B12" s="434" t="s">
        <v>798</v>
      </c>
      <c r="C12" s="435"/>
      <c r="D12" s="435"/>
      <c r="E12" s="435"/>
      <c r="F12" s="435"/>
      <c r="G12" s="12" t="s">
        <v>92</v>
      </c>
      <c r="H12" s="434" t="s">
        <v>792</v>
      </c>
      <c r="I12" s="435"/>
      <c r="J12" s="435"/>
      <c r="K12" s="436"/>
      <c r="L12" s="11">
        <v>6</v>
      </c>
    </row>
    <row r="13" spans="1:12" ht="60" customHeight="1" thickBot="1" x14ac:dyDescent="0.3">
      <c r="A13" s="12" t="s">
        <v>93</v>
      </c>
      <c r="B13" s="437" t="s">
        <v>94</v>
      </c>
      <c r="C13" s="438"/>
      <c r="D13" s="438"/>
      <c r="E13" s="438"/>
      <c r="F13" s="438"/>
      <c r="G13" s="438"/>
      <c r="H13" s="438"/>
      <c r="I13" s="439"/>
      <c r="J13" s="12" t="s">
        <v>95</v>
      </c>
      <c r="K13" s="15" t="s">
        <v>96</v>
      </c>
      <c r="L13" s="16">
        <v>7</v>
      </c>
    </row>
    <row r="14" spans="1:12" ht="51.75" customHeight="1" thickBot="1" x14ac:dyDescent="0.3">
      <c r="A14" s="12" t="s">
        <v>97</v>
      </c>
      <c r="B14" s="440" t="s">
        <v>98</v>
      </c>
      <c r="C14" s="441"/>
      <c r="D14" s="12" t="s">
        <v>99</v>
      </c>
      <c r="E14" s="344" t="s">
        <v>100</v>
      </c>
      <c r="F14" s="12" t="s">
        <v>101</v>
      </c>
      <c r="G14" s="343">
        <v>150</v>
      </c>
      <c r="H14" s="12" t="s">
        <v>102</v>
      </c>
      <c r="I14" s="386">
        <v>85</v>
      </c>
      <c r="J14" s="12" t="s">
        <v>103</v>
      </c>
      <c r="K14" s="384">
        <v>2022</v>
      </c>
      <c r="L14" s="16">
        <v>8</v>
      </c>
    </row>
    <row r="15" spans="1:12" ht="45" customHeight="1" thickBot="1" x14ac:dyDescent="0.3">
      <c r="A15" s="20" t="s">
        <v>104</v>
      </c>
      <c r="B15" s="21" t="s">
        <v>105</v>
      </c>
      <c r="C15" s="22"/>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448" t="str">
        <f>+E11</f>
        <v>Puntaje obtenido por la entidad en la política de Planeación institucional del FURAG</v>
      </c>
      <c r="B17" s="449"/>
      <c r="C17" s="450"/>
      <c r="D17" s="451"/>
      <c r="E17" s="450"/>
      <c r="F17" s="451"/>
      <c r="G17" s="450"/>
      <c r="H17" s="451"/>
      <c r="I17" s="450"/>
      <c r="J17" s="451"/>
      <c r="K17" s="452"/>
      <c r="L17" s="447"/>
    </row>
    <row r="18" spans="1:12" ht="21.75" customHeight="1" thickBot="1" x14ac:dyDescent="0.3">
      <c r="A18" s="448">
        <f>+F11</f>
        <v>0</v>
      </c>
      <c r="B18" s="449"/>
      <c r="C18" s="450"/>
      <c r="D18" s="451"/>
      <c r="E18" s="450"/>
      <c r="F18" s="451"/>
      <c r="G18" s="450"/>
      <c r="H18" s="451"/>
      <c r="I18" s="450"/>
      <c r="J18" s="451"/>
      <c r="K18" s="453"/>
      <c r="L18" s="447"/>
    </row>
    <row r="19" spans="1:12" ht="18" customHeight="1" x14ac:dyDescent="0.25">
      <c r="A19" s="454" t="s">
        <v>113</v>
      </c>
      <c r="B19" s="32">
        <v>2023</v>
      </c>
      <c r="C19" s="457" t="s">
        <v>114</v>
      </c>
      <c r="D19" s="457"/>
      <c r="E19" s="458" t="s">
        <v>115</v>
      </c>
      <c r="F19" s="458"/>
      <c r="G19" s="459"/>
      <c r="H19" s="460" t="s">
        <v>116</v>
      </c>
      <c r="I19" s="345"/>
      <c r="J19" s="345"/>
      <c r="K19" s="30"/>
      <c r="L19" s="472">
        <v>11</v>
      </c>
    </row>
    <row r="20" spans="1:12" ht="19.5" customHeight="1" x14ac:dyDescent="0.25">
      <c r="A20" s="454"/>
      <c r="B20" s="31" t="s">
        <v>117</v>
      </c>
      <c r="C20" s="32" t="s">
        <v>118</v>
      </c>
      <c r="D20" s="32" t="s">
        <v>119</v>
      </c>
      <c r="E20" s="33" t="s">
        <v>120</v>
      </c>
      <c r="F20" s="34" t="s">
        <v>121</v>
      </c>
      <c r="G20" s="35" t="s">
        <v>122</v>
      </c>
      <c r="H20" s="461"/>
      <c r="I20" s="36"/>
      <c r="J20" s="37"/>
      <c r="K20" s="38"/>
      <c r="L20" s="473"/>
    </row>
    <row r="21" spans="1:12" ht="20.25" customHeight="1" x14ac:dyDescent="0.25">
      <c r="A21" s="455"/>
      <c r="B21" s="39">
        <v>1</v>
      </c>
      <c r="C21" s="474">
        <v>85</v>
      </c>
      <c r="D21" s="346"/>
      <c r="E21" s="65"/>
      <c r="F21" s="65"/>
      <c r="G21" s="65"/>
      <c r="H21" s="65">
        <f>+SUM(C17:D18)</f>
        <v>0</v>
      </c>
      <c r="I21" s="36"/>
      <c r="J21" s="42"/>
      <c r="K21" s="38"/>
      <c r="L21" s="473"/>
    </row>
    <row r="22" spans="1:12" ht="15.75" customHeight="1" x14ac:dyDescent="0.25">
      <c r="A22" s="455"/>
      <c r="B22" s="43">
        <v>2</v>
      </c>
      <c r="C22" s="474"/>
      <c r="D22" s="347"/>
      <c r="E22" s="65"/>
      <c r="F22" s="65"/>
      <c r="G22" s="65"/>
      <c r="H22" s="65">
        <f>+SUM(E17:F18)</f>
        <v>0</v>
      </c>
      <c r="I22" s="36"/>
      <c r="J22" s="42"/>
      <c r="K22" s="38"/>
      <c r="L22" s="473"/>
    </row>
    <row r="23" spans="1:12" ht="17.25" customHeight="1" x14ac:dyDescent="0.3">
      <c r="A23" s="455"/>
      <c r="B23" s="43">
        <v>3</v>
      </c>
      <c r="C23" s="474"/>
      <c r="D23" s="347"/>
      <c r="E23" s="65"/>
      <c r="F23" s="65"/>
      <c r="G23" s="65"/>
      <c r="H23" s="65">
        <f>+SUM(G17:H18)</f>
        <v>0</v>
      </c>
      <c r="I23" s="45"/>
      <c r="J23" s="42"/>
      <c r="K23" s="38"/>
      <c r="L23" s="473"/>
    </row>
    <row r="24" spans="1:12" ht="16.5" customHeight="1" thickBot="1" x14ac:dyDescent="0.3">
      <c r="A24" s="456"/>
      <c r="B24" s="46">
        <v>4</v>
      </c>
      <c r="C24" s="475"/>
      <c r="D24" s="385">
        <v>85</v>
      </c>
      <c r="E24" s="385" t="s">
        <v>799</v>
      </c>
      <c r="F24" s="385">
        <v>85</v>
      </c>
      <c r="G24" s="385">
        <v>85</v>
      </c>
      <c r="H24" s="48">
        <f>+SUM(I17:J18)</f>
        <v>0</v>
      </c>
      <c r="I24" s="50"/>
      <c r="J24" s="51"/>
      <c r="K24" s="52"/>
      <c r="L24" s="473"/>
    </row>
    <row r="25" spans="1:12" ht="114" customHeight="1" x14ac:dyDescent="0.25">
      <c r="A25" s="53" t="s">
        <v>123</v>
      </c>
      <c r="B25" s="476" t="s">
        <v>793</v>
      </c>
      <c r="C25" s="476"/>
      <c r="D25" s="476"/>
      <c r="E25" s="476"/>
      <c r="F25" s="476"/>
      <c r="G25" s="476"/>
      <c r="H25" s="476"/>
      <c r="I25" s="476"/>
      <c r="J25" s="476"/>
      <c r="K25" s="476"/>
      <c r="L25" s="54">
        <v>12</v>
      </c>
    </row>
    <row r="26" spans="1:12" ht="72" customHeight="1" thickBot="1" x14ac:dyDescent="0.3">
      <c r="A26" s="12" t="s">
        <v>124</v>
      </c>
      <c r="B26" s="477" t="s">
        <v>794</v>
      </c>
      <c r="C26" s="478"/>
      <c r="D26" s="478"/>
      <c r="E26" s="478"/>
      <c r="F26" s="478"/>
      <c r="G26" s="478"/>
      <c r="H26" s="478"/>
      <c r="I26" s="478"/>
      <c r="J26" s="478"/>
      <c r="K26" s="479"/>
      <c r="L26" s="55">
        <v>13</v>
      </c>
    </row>
    <row r="27" spans="1:12" ht="30.75" customHeight="1" x14ac:dyDescent="0.25">
      <c r="A27" s="468" t="s">
        <v>125</v>
      </c>
      <c r="B27" s="464" t="s">
        <v>126</v>
      </c>
      <c r="C27" s="464"/>
      <c r="D27" s="480" t="s">
        <v>795</v>
      </c>
      <c r="E27" s="480"/>
      <c r="F27" s="480"/>
      <c r="G27" s="480"/>
      <c r="H27" s="57" t="s">
        <v>127</v>
      </c>
      <c r="I27" s="480" t="s">
        <v>796</v>
      </c>
      <c r="J27" s="480"/>
      <c r="K27" s="480"/>
      <c r="L27" s="481">
        <v>14</v>
      </c>
    </row>
    <row r="28" spans="1:12" ht="36" customHeight="1" x14ac:dyDescent="0.25">
      <c r="A28" s="468"/>
      <c r="B28" s="484" t="s">
        <v>86</v>
      </c>
      <c r="C28" s="484"/>
      <c r="D28" s="490" t="s">
        <v>77</v>
      </c>
      <c r="E28" s="491"/>
      <c r="F28" s="491"/>
      <c r="G28" s="492"/>
      <c r="H28" s="57" t="s">
        <v>129</v>
      </c>
      <c r="I28" s="493" t="s">
        <v>797</v>
      </c>
      <c r="J28" s="480"/>
      <c r="K28" s="480"/>
      <c r="L28" s="482"/>
    </row>
    <row r="29" spans="1:12" ht="30.75" customHeight="1" thickBot="1" x14ac:dyDescent="0.3">
      <c r="A29" s="468"/>
      <c r="B29" s="464" t="s">
        <v>130</v>
      </c>
      <c r="C29" s="464"/>
      <c r="D29" s="469"/>
      <c r="E29" s="470"/>
      <c r="F29" s="470"/>
      <c r="G29" s="470"/>
      <c r="H29" s="470"/>
      <c r="I29" s="470"/>
      <c r="J29" s="470"/>
      <c r="K29" s="471"/>
      <c r="L29" s="483"/>
    </row>
    <row r="30" spans="1:12" ht="30.75" customHeight="1" x14ac:dyDescent="0.25">
      <c r="A30" s="462" t="s">
        <v>131</v>
      </c>
      <c r="B30" s="464" t="s">
        <v>126</v>
      </c>
      <c r="C30" s="464"/>
      <c r="D30" s="465" t="s">
        <v>132</v>
      </c>
      <c r="E30" s="466"/>
      <c r="F30" s="466"/>
      <c r="G30" s="467"/>
      <c r="H30" s="57" t="s">
        <v>127</v>
      </c>
      <c r="I30" s="465" t="s">
        <v>133</v>
      </c>
      <c r="J30" s="466"/>
      <c r="K30" s="467"/>
      <c r="L30" s="481">
        <v>15</v>
      </c>
    </row>
    <row r="31" spans="1:12" ht="30.75" customHeight="1" thickBot="1" x14ac:dyDescent="0.3">
      <c r="A31" s="463"/>
      <c r="B31" s="485" t="s">
        <v>129</v>
      </c>
      <c r="C31" s="485"/>
      <c r="D31" s="486" t="s">
        <v>134</v>
      </c>
      <c r="E31" s="487"/>
      <c r="F31" s="487"/>
      <c r="G31" s="488"/>
      <c r="H31" s="58" t="s">
        <v>130</v>
      </c>
      <c r="I31" s="489" t="s">
        <v>135</v>
      </c>
      <c r="J31" s="487"/>
      <c r="K31" s="488"/>
      <c r="L31" s="483"/>
    </row>
  </sheetData>
  <mergeCells count="63">
    <mergeCell ref="L30:L31"/>
    <mergeCell ref="B31:C31"/>
    <mergeCell ref="D31:G31"/>
    <mergeCell ref="I31:K31"/>
    <mergeCell ref="D28:G28"/>
    <mergeCell ref="I28:K28"/>
    <mergeCell ref="L19:L24"/>
    <mergeCell ref="C21:C24"/>
    <mergeCell ref="B25:K25"/>
    <mergeCell ref="B26:K26"/>
    <mergeCell ref="B27:C27"/>
    <mergeCell ref="D27:G27"/>
    <mergeCell ref="I27:K27"/>
    <mergeCell ref="L27:L29"/>
    <mergeCell ref="B28:C28"/>
    <mergeCell ref="A19:A24"/>
    <mergeCell ref="C19:D19"/>
    <mergeCell ref="E19:G19"/>
    <mergeCell ref="H19:H20"/>
    <mergeCell ref="A30:A31"/>
    <mergeCell ref="B30:C30"/>
    <mergeCell ref="D30:G30"/>
    <mergeCell ref="A27:A29"/>
    <mergeCell ref="B29:C29"/>
    <mergeCell ref="D29:K29"/>
    <mergeCell ref="I30:K30"/>
    <mergeCell ref="L16:L18"/>
    <mergeCell ref="A17:B17"/>
    <mergeCell ref="C17:D17"/>
    <mergeCell ref="E17:F17"/>
    <mergeCell ref="G17:H17"/>
    <mergeCell ref="I17:J17"/>
    <mergeCell ref="K17:K18"/>
    <mergeCell ref="A18:B18"/>
    <mergeCell ref="C18:D18"/>
    <mergeCell ref="E18:F18"/>
    <mergeCell ref="G18:H18"/>
    <mergeCell ref="I18:J18"/>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0100-000001000000}"/>
    <hyperlink ref="D31" r:id="rId1" display="wcastro@ins.gov.co/svillarreal@ins.gov.co" xr:uid="{00000000-0004-0000-0100-000002000000}"/>
    <hyperlink ref="I28" r:id="rId2" xr:uid="{2B25A466-FAE1-4EA7-926C-1E9BD58703CC}"/>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31</v>
      </c>
      <c r="C7" s="543"/>
      <c r="D7" s="543"/>
      <c r="E7" s="543"/>
      <c r="F7" s="10" t="s">
        <v>79</v>
      </c>
      <c r="G7" s="418" t="s">
        <v>341</v>
      </c>
      <c r="H7" s="419"/>
      <c r="I7" s="419"/>
      <c r="J7" s="419"/>
      <c r="K7" s="420"/>
      <c r="L7" s="11">
        <v>1</v>
      </c>
    </row>
    <row r="8" spans="1:12" ht="57" customHeight="1" thickBot="1" x14ac:dyDescent="0.3">
      <c r="A8" s="12" t="s">
        <v>81</v>
      </c>
      <c r="B8" s="421" t="s">
        <v>170</v>
      </c>
      <c r="C8" s="422"/>
      <c r="D8" s="422"/>
      <c r="E8" s="423"/>
      <c r="F8" s="421"/>
      <c r="G8" s="422"/>
      <c r="H8" s="423"/>
      <c r="I8" s="421"/>
      <c r="J8" s="422"/>
      <c r="K8" s="424"/>
      <c r="L8" s="11">
        <v>2</v>
      </c>
    </row>
    <row r="9" spans="1:12" ht="57.75" customHeight="1" thickBot="1" x14ac:dyDescent="0.3">
      <c r="A9" s="13" t="s">
        <v>83</v>
      </c>
      <c r="B9" s="425" t="s">
        <v>366</v>
      </c>
      <c r="C9" s="426"/>
      <c r="D9" s="426"/>
      <c r="E9" s="426"/>
      <c r="F9" s="426"/>
      <c r="G9" s="426"/>
      <c r="H9" s="426"/>
      <c r="I9" s="426"/>
      <c r="J9" s="426"/>
      <c r="K9" s="427"/>
      <c r="L9" s="11">
        <v>3</v>
      </c>
    </row>
    <row r="10" spans="1:12" ht="30" customHeight="1" thickBot="1" x14ac:dyDescent="0.3">
      <c r="A10" s="13" t="s">
        <v>84</v>
      </c>
      <c r="B10" s="428" t="s">
        <v>343</v>
      </c>
      <c r="C10" s="429"/>
      <c r="D10" s="429"/>
      <c r="E10" s="429"/>
      <c r="F10" s="12" t="s">
        <v>86</v>
      </c>
      <c r="G10" s="430"/>
      <c r="H10" s="431"/>
      <c r="I10" s="431"/>
      <c r="J10" s="431"/>
      <c r="K10" s="432"/>
      <c r="L10" s="11">
        <v>4</v>
      </c>
    </row>
    <row r="11" spans="1:12" ht="67.5" customHeight="1" thickBot="1" x14ac:dyDescent="0.3">
      <c r="A11" s="12" t="s">
        <v>88</v>
      </c>
      <c r="B11" s="421" t="s">
        <v>221</v>
      </c>
      <c r="C11" s="423"/>
      <c r="D11" s="12" t="s">
        <v>90</v>
      </c>
      <c r="E11" s="14" t="s">
        <v>367</v>
      </c>
      <c r="F11" s="14" t="s">
        <v>368</v>
      </c>
      <c r="G11" s="14" t="s">
        <v>177</v>
      </c>
      <c r="H11" s="14" t="s">
        <v>178</v>
      </c>
      <c r="I11" s="14" t="s">
        <v>179</v>
      </c>
      <c r="J11" s="14" t="s">
        <v>180</v>
      </c>
      <c r="K11" s="14"/>
      <c r="L11" s="11">
        <v>5</v>
      </c>
    </row>
    <row r="12" spans="1:12" ht="117" customHeight="1" thickBot="1" x14ac:dyDescent="0.3">
      <c r="A12" s="12" t="s">
        <v>91</v>
      </c>
      <c r="B12" s="437" t="s">
        <v>369</v>
      </c>
      <c r="C12" s="438"/>
      <c r="D12" s="438"/>
      <c r="E12" s="438"/>
      <c r="F12" s="438"/>
      <c r="G12" s="12" t="s">
        <v>92</v>
      </c>
      <c r="H12" s="437" t="s">
        <v>370</v>
      </c>
      <c r="I12" s="438"/>
      <c r="J12" s="438"/>
      <c r="K12" s="439"/>
      <c r="L12" s="11">
        <v>6</v>
      </c>
    </row>
    <row r="13" spans="1:12" ht="60" customHeight="1" thickBot="1" x14ac:dyDescent="0.3">
      <c r="A13" s="12" t="s">
        <v>93</v>
      </c>
      <c r="B13" s="437" t="s">
        <v>371</v>
      </c>
      <c r="C13" s="438"/>
      <c r="D13" s="438"/>
      <c r="E13" s="438"/>
      <c r="F13" s="438"/>
      <c r="G13" s="438"/>
      <c r="H13" s="438"/>
      <c r="I13" s="439"/>
      <c r="J13" s="12" t="s">
        <v>95</v>
      </c>
      <c r="K13" s="15" t="s">
        <v>96</v>
      </c>
      <c r="L13" s="16">
        <v>7</v>
      </c>
    </row>
    <row r="14" spans="1:12" ht="51.75" customHeight="1" thickBot="1" x14ac:dyDescent="0.3">
      <c r="A14" s="12" t="s">
        <v>97</v>
      </c>
      <c r="B14" s="545" t="s">
        <v>98</v>
      </c>
      <c r="C14" s="546"/>
      <c r="D14" s="12" t="s">
        <v>99</v>
      </c>
      <c r="E14" s="60" t="s">
        <v>100</v>
      </c>
      <c r="F14" s="12" t="s">
        <v>101</v>
      </c>
      <c r="G14" s="61">
        <v>30</v>
      </c>
      <c r="H14" s="12" t="s">
        <v>102</v>
      </c>
      <c r="I14" s="83">
        <v>1</v>
      </c>
      <c r="J14" s="12" t="s">
        <v>103</v>
      </c>
      <c r="K14" s="77" t="s">
        <v>372</v>
      </c>
      <c r="L14" s="16">
        <v>8</v>
      </c>
    </row>
    <row r="15" spans="1:12" ht="45" customHeight="1" thickBot="1" x14ac:dyDescent="0.3">
      <c r="A15" s="20" t="s">
        <v>104</v>
      </c>
      <c r="B15" s="21" t="s">
        <v>105</v>
      </c>
      <c r="C15" s="22">
        <v>2021</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27" customHeight="1" x14ac:dyDescent="0.25">
      <c r="A17" s="511" t="str">
        <f>+E11</f>
        <v>Total de laborarios participantes TLP</v>
      </c>
      <c r="B17" s="512"/>
      <c r="C17" s="450"/>
      <c r="D17" s="451"/>
      <c r="E17" s="450"/>
      <c r="F17" s="451"/>
      <c r="G17" s="450"/>
      <c r="H17" s="451"/>
      <c r="I17" s="450"/>
      <c r="J17" s="451"/>
      <c r="K17" s="452"/>
      <c r="L17" s="447"/>
    </row>
    <row r="18" spans="1:12" ht="27.75" customHeight="1" x14ac:dyDescent="0.25">
      <c r="A18" s="511" t="str">
        <f>+F11</f>
        <v>Laboratorios con resultados satisfactorios LRS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0">
        <v>0.95</v>
      </c>
      <c r="D25" s="304"/>
      <c r="E25" s="65"/>
      <c r="F25" s="65"/>
      <c r="G25" s="65"/>
      <c r="H25" s="65"/>
      <c r="I25" s="36"/>
      <c r="J25" s="42"/>
      <c r="K25" s="38"/>
      <c r="L25" s="473"/>
    </row>
    <row r="26" spans="1:12" ht="15.75" customHeight="1" x14ac:dyDescent="0.25">
      <c r="A26" s="455"/>
      <c r="B26" s="43">
        <v>2</v>
      </c>
      <c r="C26" s="555"/>
      <c r="D26" s="304"/>
      <c r="E26" s="65"/>
      <c r="F26" s="65"/>
      <c r="G26" s="65"/>
      <c r="H26" s="65"/>
      <c r="I26" s="36"/>
      <c r="J26" s="42"/>
      <c r="K26" s="38"/>
      <c r="L26" s="473"/>
    </row>
    <row r="27" spans="1:12" ht="17.25" customHeight="1" x14ac:dyDescent="0.3">
      <c r="A27" s="455"/>
      <c r="B27" s="43">
        <v>3</v>
      </c>
      <c r="C27" s="555"/>
      <c r="D27" s="304"/>
      <c r="E27" s="65"/>
      <c r="F27" s="65"/>
      <c r="G27" s="65"/>
      <c r="H27" s="65"/>
      <c r="I27" s="45"/>
      <c r="J27" s="42"/>
      <c r="K27" s="38"/>
      <c r="L27" s="473"/>
    </row>
    <row r="28" spans="1:12" ht="16.5" customHeight="1" thickBot="1" x14ac:dyDescent="0.3">
      <c r="A28" s="456"/>
      <c r="B28" s="46">
        <v>4</v>
      </c>
      <c r="C28" s="556"/>
      <c r="D28" s="304">
        <v>0.95</v>
      </c>
      <c r="E28" s="245">
        <v>0.93</v>
      </c>
      <c r="F28" s="245">
        <v>0.94</v>
      </c>
      <c r="G28" s="245">
        <v>0.95</v>
      </c>
      <c r="H28" s="48"/>
      <c r="I28" s="50"/>
      <c r="J28" s="51"/>
      <c r="K28" s="52"/>
      <c r="L28" s="473"/>
    </row>
    <row r="29" spans="1:12" ht="60" customHeight="1" x14ac:dyDescent="0.25">
      <c r="A29" s="53" t="s">
        <v>123</v>
      </c>
      <c r="B29" s="557" t="s">
        <v>373</v>
      </c>
      <c r="C29" s="557"/>
      <c r="D29" s="557"/>
      <c r="E29" s="557"/>
      <c r="F29" s="557"/>
      <c r="G29" s="557"/>
      <c r="H29" s="557"/>
      <c r="I29" s="557"/>
      <c r="J29" s="557"/>
      <c r="K29" s="557"/>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300-000000000000}"/>
    <hyperlink ref="A1" location="Índice!A1" display="volver" xr:uid="{00000000-0004-0000-1300-000001000000}"/>
    <hyperlink ref="D35" r:id="rId2" display="wcastro@ins.gov.co/svillarreal@ins.gov.co" xr:uid="{00000000-0004-0000-13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32</v>
      </c>
      <c r="C7" s="543"/>
      <c r="D7" s="543"/>
      <c r="E7" s="543"/>
      <c r="F7" s="10" t="s">
        <v>79</v>
      </c>
      <c r="G7" s="418" t="s">
        <v>341</v>
      </c>
      <c r="H7" s="419"/>
      <c r="I7" s="419"/>
      <c r="J7" s="419"/>
      <c r="K7" s="420"/>
      <c r="L7" s="11">
        <v>1</v>
      </c>
    </row>
    <row r="8" spans="1:12" ht="57" customHeight="1" thickBot="1" x14ac:dyDescent="0.3">
      <c r="A8" s="12" t="s">
        <v>81</v>
      </c>
      <c r="B8" s="421" t="s">
        <v>170</v>
      </c>
      <c r="C8" s="422"/>
      <c r="D8" s="422"/>
      <c r="E8" s="423"/>
      <c r="F8" s="421"/>
      <c r="G8" s="422"/>
      <c r="H8" s="423"/>
      <c r="I8" s="421"/>
      <c r="J8" s="422"/>
      <c r="K8" s="424"/>
      <c r="L8" s="11">
        <v>2</v>
      </c>
    </row>
    <row r="9" spans="1:12" ht="57.75" customHeight="1" thickBot="1" x14ac:dyDescent="0.3">
      <c r="A9" s="13" t="s">
        <v>83</v>
      </c>
      <c r="B9" s="671" t="s">
        <v>374</v>
      </c>
      <c r="C9" s="672"/>
      <c r="D9" s="672"/>
      <c r="E9" s="672"/>
      <c r="F9" s="672"/>
      <c r="G9" s="672"/>
      <c r="H9" s="672"/>
      <c r="I9" s="672"/>
      <c r="J9" s="672"/>
      <c r="K9" s="673"/>
      <c r="L9" s="11">
        <v>3</v>
      </c>
    </row>
    <row r="10" spans="1:12" ht="30" customHeight="1" thickBot="1" x14ac:dyDescent="0.3">
      <c r="A10" s="13" t="s">
        <v>84</v>
      </c>
      <c r="B10" s="428" t="s">
        <v>343</v>
      </c>
      <c r="C10" s="429"/>
      <c r="D10" s="429"/>
      <c r="E10" s="429"/>
      <c r="F10" s="12" t="s">
        <v>86</v>
      </c>
      <c r="G10" s="430"/>
      <c r="H10" s="431"/>
      <c r="I10" s="431"/>
      <c r="J10" s="431"/>
      <c r="K10" s="432"/>
      <c r="L10" s="11">
        <v>4</v>
      </c>
    </row>
    <row r="11" spans="1:12" ht="90" customHeight="1" thickBot="1" x14ac:dyDescent="0.3">
      <c r="A11" s="12" t="s">
        <v>88</v>
      </c>
      <c r="B11" s="421" t="s">
        <v>89</v>
      </c>
      <c r="C11" s="423"/>
      <c r="D11" s="12" t="s">
        <v>90</v>
      </c>
      <c r="E11" s="14" t="s">
        <v>375</v>
      </c>
      <c r="F11" s="14" t="s">
        <v>376</v>
      </c>
      <c r="G11" s="14" t="s">
        <v>177</v>
      </c>
      <c r="H11" s="14" t="s">
        <v>178</v>
      </c>
      <c r="I11" s="14" t="s">
        <v>179</v>
      </c>
      <c r="J11" s="14" t="s">
        <v>180</v>
      </c>
      <c r="K11" s="14"/>
      <c r="L11" s="11">
        <v>5</v>
      </c>
    </row>
    <row r="12" spans="1:12" ht="117" customHeight="1" thickBot="1" x14ac:dyDescent="0.3">
      <c r="A12" s="12" t="s">
        <v>91</v>
      </c>
      <c r="B12" s="437" t="s">
        <v>377</v>
      </c>
      <c r="C12" s="438"/>
      <c r="D12" s="438"/>
      <c r="E12" s="438"/>
      <c r="F12" s="438"/>
      <c r="G12" s="12" t="s">
        <v>92</v>
      </c>
      <c r="H12" s="437" t="s">
        <v>378</v>
      </c>
      <c r="I12" s="438"/>
      <c r="J12" s="438"/>
      <c r="K12" s="439"/>
      <c r="L12" s="11">
        <v>6</v>
      </c>
    </row>
    <row r="13" spans="1:12" ht="60" customHeight="1" thickBot="1" x14ac:dyDescent="0.3">
      <c r="A13" s="12" t="s">
        <v>93</v>
      </c>
      <c r="B13" s="437" t="s">
        <v>379</v>
      </c>
      <c r="C13" s="438"/>
      <c r="D13" s="438"/>
      <c r="E13" s="438"/>
      <c r="F13" s="438"/>
      <c r="G13" s="438"/>
      <c r="H13" s="438"/>
      <c r="I13" s="439"/>
      <c r="J13" s="12" t="s">
        <v>95</v>
      </c>
      <c r="K13" s="15" t="s">
        <v>96</v>
      </c>
      <c r="L13" s="16">
        <v>7</v>
      </c>
    </row>
    <row r="14" spans="1:12" ht="65.25" customHeight="1" thickBot="1" x14ac:dyDescent="0.3">
      <c r="A14" s="12" t="s">
        <v>97</v>
      </c>
      <c r="B14" s="545" t="s">
        <v>159</v>
      </c>
      <c r="C14" s="546"/>
      <c r="D14" s="12" t="s">
        <v>99</v>
      </c>
      <c r="E14" s="60" t="s">
        <v>100</v>
      </c>
      <c r="F14" s="12" t="s">
        <v>101</v>
      </c>
      <c r="G14" s="61">
        <v>30</v>
      </c>
      <c r="H14" s="12" t="s">
        <v>102</v>
      </c>
      <c r="I14" s="83">
        <v>0.96</v>
      </c>
      <c r="J14" s="12" t="s">
        <v>103</v>
      </c>
      <c r="K14" s="77" t="s">
        <v>380</v>
      </c>
      <c r="L14" s="16">
        <v>8</v>
      </c>
    </row>
    <row r="15" spans="1:12" ht="45" customHeight="1" thickBot="1" x14ac:dyDescent="0.3">
      <c r="A15" s="20" t="s">
        <v>104</v>
      </c>
      <c r="B15" s="21" t="s">
        <v>105</v>
      </c>
      <c r="C15" s="22">
        <v>2017</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Número de programas de ensayo de aptitud (PEA) (nacional o internacional) en los que se participa el LNR. Sigla1</v>
      </c>
      <c r="B17" s="512"/>
      <c r="C17" s="450"/>
      <c r="D17" s="451"/>
      <c r="E17" s="450"/>
      <c r="F17" s="451"/>
      <c r="G17" s="450"/>
      <c r="H17" s="451"/>
      <c r="I17" s="450"/>
      <c r="J17" s="451"/>
      <c r="K17" s="452"/>
      <c r="L17" s="447"/>
    </row>
    <row r="18" spans="1:12" ht="21.75" customHeight="1" x14ac:dyDescent="0.25">
      <c r="A18" s="511" t="str">
        <f>+F11</f>
        <v>Numero de Programas de ensayo de aptitud (PEA) con resultado satisfactorio según criterio de cada proveedor Sigla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60">
        <v>0.98</v>
      </c>
      <c r="D25" s="304"/>
      <c r="E25" s="65"/>
      <c r="F25" s="245"/>
      <c r="G25" s="245"/>
      <c r="H25" s="65"/>
      <c r="I25" s="36"/>
      <c r="J25" s="42"/>
      <c r="K25" s="38"/>
      <c r="L25" s="473"/>
    </row>
    <row r="26" spans="1:12" ht="15.75" customHeight="1" x14ac:dyDescent="0.25">
      <c r="A26" s="455"/>
      <c r="B26" s="43">
        <v>2</v>
      </c>
      <c r="C26" s="594"/>
      <c r="D26" s="304">
        <v>0.96</v>
      </c>
      <c r="E26" s="65" t="s">
        <v>381</v>
      </c>
      <c r="F26" s="245">
        <v>0.95</v>
      </c>
      <c r="G26" s="245">
        <v>0.96</v>
      </c>
      <c r="H26" s="65"/>
      <c r="I26" s="36"/>
      <c r="J26" s="42"/>
      <c r="K26" s="38"/>
      <c r="L26" s="473"/>
    </row>
    <row r="27" spans="1:12" ht="17.25" customHeight="1" x14ac:dyDescent="0.3">
      <c r="A27" s="455"/>
      <c r="B27" s="43">
        <v>3</v>
      </c>
      <c r="C27" s="594"/>
      <c r="D27" s="304"/>
      <c r="E27" s="65"/>
      <c r="F27" s="245"/>
      <c r="G27" s="245"/>
      <c r="H27" s="65"/>
      <c r="I27" s="45"/>
      <c r="J27" s="42"/>
      <c r="K27" s="38"/>
      <c r="L27" s="473"/>
    </row>
    <row r="28" spans="1:12" ht="16.5" customHeight="1" thickBot="1" x14ac:dyDescent="0.3">
      <c r="A28" s="456"/>
      <c r="B28" s="46">
        <v>4</v>
      </c>
      <c r="C28" s="595"/>
      <c r="D28" s="377">
        <v>0.98</v>
      </c>
      <c r="E28" s="362" t="s">
        <v>382</v>
      </c>
      <c r="F28" s="376">
        <v>0.97</v>
      </c>
      <c r="G28" s="376">
        <v>0.98</v>
      </c>
      <c r="H28" s="48"/>
      <c r="I28" s="50"/>
      <c r="J28" s="51"/>
      <c r="K28" s="52"/>
      <c r="L28" s="473"/>
    </row>
    <row r="29" spans="1:12" ht="53.25" customHeight="1" x14ac:dyDescent="0.25">
      <c r="A29" s="53" t="s">
        <v>123</v>
      </c>
      <c r="B29" s="557" t="s">
        <v>383</v>
      </c>
      <c r="C29" s="557"/>
      <c r="D29" s="557"/>
      <c r="E29" s="557"/>
      <c r="F29" s="557"/>
      <c r="G29" s="557"/>
      <c r="H29" s="557"/>
      <c r="I29" s="557"/>
      <c r="J29" s="557"/>
      <c r="K29" s="557"/>
      <c r="L29" s="54">
        <v>12</v>
      </c>
    </row>
    <row r="30" spans="1:12" ht="115.5" customHeight="1" thickBot="1" x14ac:dyDescent="0.3">
      <c r="A30" s="12" t="s">
        <v>124</v>
      </c>
      <c r="B30" s="502" t="s">
        <v>384</v>
      </c>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400-000000000000}"/>
    <hyperlink ref="A1" location="Índice!A1" display="volver" xr:uid="{00000000-0004-0000-1400-000001000000}"/>
    <hyperlink ref="D35" r:id="rId2" display="wcastro@ins.gov.co/svillarreal@ins.gov.co" xr:uid="{00000000-0004-0000-14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33</v>
      </c>
      <c r="C7" s="543"/>
      <c r="D7" s="543"/>
      <c r="E7" s="543"/>
      <c r="F7" s="10" t="s">
        <v>79</v>
      </c>
      <c r="G7" s="418" t="s">
        <v>341</v>
      </c>
      <c r="H7" s="419"/>
      <c r="I7" s="419"/>
      <c r="J7" s="419"/>
      <c r="K7" s="420"/>
      <c r="L7" s="11">
        <v>1</v>
      </c>
    </row>
    <row r="8" spans="1:12" ht="57" customHeight="1" thickBot="1" x14ac:dyDescent="0.3">
      <c r="A8" s="12" t="s">
        <v>81</v>
      </c>
      <c r="B8" s="421" t="s">
        <v>170</v>
      </c>
      <c r="C8" s="422"/>
      <c r="D8" s="422"/>
      <c r="E8" s="423"/>
      <c r="F8" s="421"/>
      <c r="G8" s="422"/>
      <c r="H8" s="423"/>
      <c r="I8" s="421"/>
      <c r="J8" s="422"/>
      <c r="K8" s="424"/>
      <c r="L8" s="11">
        <v>2</v>
      </c>
    </row>
    <row r="9" spans="1:12" ht="77.25" customHeight="1" thickBot="1" x14ac:dyDescent="0.3">
      <c r="A9" s="13" t="s">
        <v>83</v>
      </c>
      <c r="B9" s="425" t="s">
        <v>385</v>
      </c>
      <c r="C9" s="426"/>
      <c r="D9" s="426"/>
      <c r="E9" s="426"/>
      <c r="F9" s="426"/>
      <c r="G9" s="426"/>
      <c r="H9" s="426"/>
      <c r="I9" s="426"/>
      <c r="J9" s="426"/>
      <c r="K9" s="427"/>
      <c r="L9" s="11">
        <v>3</v>
      </c>
    </row>
    <row r="10" spans="1:12" ht="30" customHeight="1" thickBot="1" x14ac:dyDescent="0.3">
      <c r="A10" s="13" t="s">
        <v>84</v>
      </c>
      <c r="B10" s="428" t="s">
        <v>343</v>
      </c>
      <c r="C10" s="429"/>
      <c r="D10" s="429"/>
      <c r="E10" s="429"/>
      <c r="F10" s="12" t="s">
        <v>86</v>
      </c>
      <c r="G10" s="430" t="s">
        <v>344</v>
      </c>
      <c r="H10" s="431"/>
      <c r="I10" s="431"/>
      <c r="J10" s="431"/>
      <c r="K10" s="432"/>
      <c r="L10" s="11">
        <v>4</v>
      </c>
    </row>
    <row r="11" spans="1:12" ht="113.25" customHeight="1" thickBot="1" x14ac:dyDescent="0.3">
      <c r="A11" s="12" t="s">
        <v>88</v>
      </c>
      <c r="B11" s="421" t="s">
        <v>89</v>
      </c>
      <c r="C11" s="423"/>
      <c r="D11" s="12" t="s">
        <v>90</v>
      </c>
      <c r="E11" s="14" t="s">
        <v>386</v>
      </c>
      <c r="F11" s="14" t="s">
        <v>387</v>
      </c>
      <c r="G11" s="14" t="s">
        <v>177</v>
      </c>
      <c r="H11" s="14" t="s">
        <v>178</v>
      </c>
      <c r="I11" s="14" t="s">
        <v>179</v>
      </c>
      <c r="J11" s="14" t="s">
        <v>180</v>
      </c>
      <c r="K11" s="14"/>
      <c r="L11" s="11">
        <v>5</v>
      </c>
    </row>
    <row r="12" spans="1:12" ht="117" customHeight="1" thickBot="1" x14ac:dyDescent="0.3">
      <c r="A12" s="12" t="s">
        <v>91</v>
      </c>
      <c r="B12" s="437" t="s">
        <v>388</v>
      </c>
      <c r="C12" s="438"/>
      <c r="D12" s="438"/>
      <c r="E12" s="438"/>
      <c r="F12" s="438"/>
      <c r="G12" s="12" t="s">
        <v>92</v>
      </c>
      <c r="H12" s="437" t="s">
        <v>389</v>
      </c>
      <c r="I12" s="438"/>
      <c r="J12" s="438"/>
      <c r="K12" s="439"/>
      <c r="L12" s="11">
        <v>6</v>
      </c>
    </row>
    <row r="13" spans="1:12" ht="60" customHeight="1" thickBot="1" x14ac:dyDescent="0.3">
      <c r="A13" s="12" t="s">
        <v>93</v>
      </c>
      <c r="B13" s="437" t="s">
        <v>390</v>
      </c>
      <c r="C13" s="438"/>
      <c r="D13" s="438"/>
      <c r="E13" s="438"/>
      <c r="F13" s="438"/>
      <c r="G13" s="438"/>
      <c r="H13" s="438"/>
      <c r="I13" s="439"/>
      <c r="J13" s="12" t="s">
        <v>95</v>
      </c>
      <c r="K13" s="15" t="s">
        <v>96</v>
      </c>
      <c r="L13" s="16">
        <v>7</v>
      </c>
    </row>
    <row r="14" spans="1:12" ht="51.75" customHeight="1" thickBot="1" x14ac:dyDescent="0.3">
      <c r="A14" s="12" t="s">
        <v>97</v>
      </c>
      <c r="B14" s="545" t="s">
        <v>183</v>
      </c>
      <c r="C14" s="546"/>
      <c r="D14" s="12" t="s">
        <v>99</v>
      </c>
      <c r="E14" s="60" t="s">
        <v>100</v>
      </c>
      <c r="F14" s="12" t="s">
        <v>101</v>
      </c>
      <c r="G14" s="61">
        <v>0</v>
      </c>
      <c r="H14" s="12" t="s">
        <v>102</v>
      </c>
      <c r="I14" s="83">
        <v>0.98799999999999999</v>
      </c>
      <c r="J14" s="12" t="s">
        <v>103</v>
      </c>
      <c r="K14" s="77" t="s">
        <v>391</v>
      </c>
      <c r="L14" s="16">
        <v>8</v>
      </c>
    </row>
    <row r="15" spans="1:12" ht="45" customHeight="1" thickBot="1" x14ac:dyDescent="0.3">
      <c r="A15" s="20" t="s">
        <v>104</v>
      </c>
      <c r="B15" s="21" t="s">
        <v>105</v>
      </c>
      <c r="C15" s="22">
        <v>2017</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+F11</f>
        <v>Número de muestras asociadas a eventos sujetos a Reglamento Sanitario Internacional  procesadas oportunamente. MRSIPO</v>
      </c>
      <c r="B17" s="512"/>
      <c r="C17" s="450"/>
      <c r="D17" s="451"/>
      <c r="E17" s="450"/>
      <c r="F17" s="451"/>
      <c r="G17" s="450"/>
      <c r="H17" s="451"/>
      <c r="I17" s="450"/>
      <c r="J17" s="451"/>
      <c r="K17" s="452"/>
      <c r="L17" s="447"/>
    </row>
    <row r="18" spans="1:12" ht="21.75" customHeight="1" x14ac:dyDescent="0.25">
      <c r="A18" s="511" t="str">
        <f>+E11</f>
        <v>Número de muestras asociadas a eventos sujetos a Reglamento Sanitario Internacional que cumplen criterio para su procesamiento . MRSICC</v>
      </c>
      <c r="B18" s="512"/>
      <c r="C18" s="450"/>
      <c r="D18" s="451"/>
      <c r="E18" s="450"/>
      <c r="F18" s="451"/>
      <c r="G18" s="450"/>
      <c r="H18" s="451"/>
      <c r="I18" s="450"/>
      <c r="J18" s="451"/>
      <c r="K18" s="453"/>
      <c r="L18" s="447"/>
    </row>
    <row r="19" spans="1:12" ht="21.75" customHeight="1" x14ac:dyDescent="0.25">
      <c r="A19" s="511" t="e">
        <f>+#REF!</f>
        <v>#REF!</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4">
        <v>1</v>
      </c>
      <c r="D25" s="370">
        <v>0.98</v>
      </c>
      <c r="E25" s="65" t="s">
        <v>382</v>
      </c>
      <c r="F25" s="245">
        <v>0.97</v>
      </c>
      <c r="G25" s="245">
        <v>0.98</v>
      </c>
      <c r="H25" s="65"/>
      <c r="I25" s="36"/>
      <c r="J25" s="42"/>
      <c r="K25" s="38"/>
      <c r="L25" s="473"/>
    </row>
    <row r="26" spans="1:12" ht="15.75" customHeight="1" x14ac:dyDescent="0.25">
      <c r="A26" s="455"/>
      <c r="B26" s="43">
        <v>2</v>
      </c>
      <c r="C26" s="675"/>
      <c r="D26" s="369">
        <v>1</v>
      </c>
      <c r="E26" s="65" t="s">
        <v>392</v>
      </c>
      <c r="F26" s="369">
        <v>0.99</v>
      </c>
      <c r="G26" s="369">
        <v>1</v>
      </c>
      <c r="H26" s="65"/>
      <c r="I26" s="36"/>
      <c r="J26" s="42"/>
      <c r="K26" s="38"/>
      <c r="L26" s="473"/>
    </row>
    <row r="27" spans="1:12" ht="17.25" customHeight="1" x14ac:dyDescent="0.3">
      <c r="A27" s="455"/>
      <c r="B27" s="43">
        <v>3</v>
      </c>
      <c r="C27" s="675"/>
      <c r="D27" s="369">
        <v>1</v>
      </c>
      <c r="E27" s="65" t="s">
        <v>392</v>
      </c>
      <c r="F27" s="369">
        <v>0.99</v>
      </c>
      <c r="G27" s="369">
        <v>1</v>
      </c>
      <c r="H27" s="65"/>
      <c r="I27" s="45"/>
      <c r="J27" s="42"/>
      <c r="K27" s="38"/>
      <c r="L27" s="473"/>
    </row>
    <row r="28" spans="1:12" ht="16.5" customHeight="1" thickBot="1" x14ac:dyDescent="0.3">
      <c r="A28" s="456"/>
      <c r="B28" s="46">
        <v>4</v>
      </c>
      <c r="C28" s="676"/>
      <c r="D28" s="369">
        <v>1</v>
      </c>
      <c r="E28" s="65" t="s">
        <v>392</v>
      </c>
      <c r="F28" s="369">
        <v>0.99</v>
      </c>
      <c r="G28" s="369">
        <v>1</v>
      </c>
      <c r="H28" s="48"/>
      <c r="I28" s="50"/>
      <c r="J28" s="51"/>
      <c r="K28" s="52"/>
      <c r="L28" s="473"/>
    </row>
    <row r="29" spans="1:12" ht="53.25" customHeight="1" x14ac:dyDescent="0.25">
      <c r="A29" s="53" t="s">
        <v>123</v>
      </c>
      <c r="B29" s="557" t="s">
        <v>393</v>
      </c>
      <c r="C29" s="557"/>
      <c r="D29" s="557"/>
      <c r="E29" s="557"/>
      <c r="F29" s="557"/>
      <c r="G29" s="557"/>
      <c r="H29" s="557"/>
      <c r="I29" s="557"/>
      <c r="J29" s="557"/>
      <c r="K29" s="557"/>
      <c r="L29" s="54">
        <v>12</v>
      </c>
    </row>
    <row r="30" spans="1:12" ht="115.5" customHeight="1" thickBot="1" x14ac:dyDescent="0.3">
      <c r="A30" s="12" t="s">
        <v>124</v>
      </c>
      <c r="B30" s="502" t="s">
        <v>394</v>
      </c>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500-000000000000}"/>
    <hyperlink ref="A1" location="Índice!A1" display="volver" xr:uid="{00000000-0004-0000-1500-000001000000}"/>
    <hyperlink ref="D35" r:id="rId2" display="wcastro@ins.gov.co/svillarreal@ins.gov.co" xr:uid="{00000000-0004-0000-15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34</v>
      </c>
      <c r="C7" s="543"/>
      <c r="D7" s="543"/>
      <c r="E7" s="543"/>
      <c r="F7" s="10" t="s">
        <v>79</v>
      </c>
      <c r="G7" s="418" t="s">
        <v>341</v>
      </c>
      <c r="H7" s="419"/>
      <c r="I7" s="419"/>
      <c r="J7" s="419"/>
      <c r="K7" s="420"/>
      <c r="L7" s="11">
        <v>1</v>
      </c>
    </row>
    <row r="8" spans="1:12" ht="57" customHeight="1" thickBot="1" x14ac:dyDescent="0.3">
      <c r="A8" s="12" t="s">
        <v>81</v>
      </c>
      <c r="B8" s="421" t="s">
        <v>395</v>
      </c>
      <c r="C8" s="422"/>
      <c r="D8" s="422"/>
      <c r="E8" s="423"/>
      <c r="F8" s="421"/>
      <c r="G8" s="422"/>
      <c r="H8" s="423"/>
      <c r="I8" s="421"/>
      <c r="J8" s="422"/>
      <c r="K8" s="424"/>
      <c r="L8" s="11">
        <v>2</v>
      </c>
    </row>
    <row r="9" spans="1:12" ht="77.25" customHeight="1" thickBot="1" x14ac:dyDescent="0.3">
      <c r="A9" s="13" t="s">
        <v>83</v>
      </c>
      <c r="B9" s="425" t="s">
        <v>396</v>
      </c>
      <c r="C9" s="426"/>
      <c r="D9" s="426"/>
      <c r="E9" s="426"/>
      <c r="F9" s="426"/>
      <c r="G9" s="426"/>
      <c r="H9" s="426"/>
      <c r="I9" s="426"/>
      <c r="J9" s="426"/>
      <c r="K9" s="427"/>
      <c r="L9" s="11">
        <v>3</v>
      </c>
    </row>
    <row r="10" spans="1:12" ht="30" customHeight="1" thickBot="1" x14ac:dyDescent="0.3">
      <c r="A10" s="13" t="s">
        <v>84</v>
      </c>
      <c r="B10" s="428" t="s">
        <v>343</v>
      </c>
      <c r="C10" s="429"/>
      <c r="D10" s="429"/>
      <c r="E10" s="429"/>
      <c r="F10" s="12" t="s">
        <v>86</v>
      </c>
      <c r="G10" s="430" t="s">
        <v>344</v>
      </c>
      <c r="H10" s="431"/>
      <c r="I10" s="431"/>
      <c r="J10" s="431"/>
      <c r="K10" s="432"/>
      <c r="L10" s="11">
        <v>4</v>
      </c>
    </row>
    <row r="11" spans="1:12" ht="151.5" customHeight="1" thickBot="1" x14ac:dyDescent="0.3">
      <c r="A11" s="12" t="s">
        <v>88</v>
      </c>
      <c r="B11" s="421" t="s">
        <v>89</v>
      </c>
      <c r="C11" s="423"/>
      <c r="D11" s="12" t="s">
        <v>90</v>
      </c>
      <c r="E11" s="14" t="s">
        <v>397</v>
      </c>
      <c r="F11" s="14" t="s">
        <v>240</v>
      </c>
      <c r="G11" s="14" t="s">
        <v>177</v>
      </c>
      <c r="H11" s="14" t="s">
        <v>178</v>
      </c>
      <c r="I11" s="14" t="s">
        <v>179</v>
      </c>
      <c r="J11" s="14" t="s">
        <v>180</v>
      </c>
      <c r="K11" s="14"/>
      <c r="L11" s="11">
        <v>5</v>
      </c>
    </row>
    <row r="12" spans="1:12" ht="117" customHeight="1" thickBot="1" x14ac:dyDescent="0.3">
      <c r="A12" s="12" t="s">
        <v>91</v>
      </c>
      <c r="B12" s="437" t="s">
        <v>398</v>
      </c>
      <c r="C12" s="438"/>
      <c r="D12" s="438"/>
      <c r="E12" s="438"/>
      <c r="F12" s="438"/>
      <c r="G12" s="12" t="s">
        <v>92</v>
      </c>
      <c r="H12" s="679" t="s">
        <v>399</v>
      </c>
      <c r="I12" s="680"/>
      <c r="J12" s="680"/>
      <c r="K12" s="681"/>
      <c r="L12" s="11">
        <v>6</v>
      </c>
    </row>
    <row r="13" spans="1:12" ht="60" customHeight="1" thickBot="1" x14ac:dyDescent="0.3">
      <c r="A13" s="12" t="s">
        <v>93</v>
      </c>
      <c r="B13" s="437" t="s">
        <v>400</v>
      </c>
      <c r="C13" s="438"/>
      <c r="D13" s="438"/>
      <c r="E13" s="438"/>
      <c r="F13" s="438"/>
      <c r="G13" s="438"/>
      <c r="H13" s="438"/>
      <c r="I13" s="439"/>
      <c r="J13" s="12" t="s">
        <v>95</v>
      </c>
      <c r="K13" s="15" t="s">
        <v>401</v>
      </c>
      <c r="L13" s="16">
        <v>7</v>
      </c>
    </row>
    <row r="14" spans="1:12" ht="51.75" customHeight="1" thickBot="1" x14ac:dyDescent="0.3">
      <c r="A14" s="12" t="s">
        <v>97</v>
      </c>
      <c r="B14" s="545" t="s">
        <v>98</v>
      </c>
      <c r="C14" s="546"/>
      <c r="D14" s="12" t="s">
        <v>99</v>
      </c>
      <c r="E14" s="60" t="s">
        <v>402</v>
      </c>
      <c r="F14" s="12" t="s">
        <v>101</v>
      </c>
      <c r="G14" s="61">
        <v>0</v>
      </c>
      <c r="H14" s="12" t="s">
        <v>102</v>
      </c>
      <c r="I14" s="313" t="s">
        <v>403</v>
      </c>
      <c r="J14" s="12" t="s">
        <v>103</v>
      </c>
      <c r="K14" s="77" t="s">
        <v>404</v>
      </c>
      <c r="L14" s="16">
        <v>8</v>
      </c>
    </row>
    <row r="15" spans="1:12" ht="45" customHeight="1" thickBot="1" x14ac:dyDescent="0.3">
      <c r="A15" s="20" t="s">
        <v>104</v>
      </c>
      <c r="B15" s="21" t="s">
        <v>105</v>
      </c>
      <c r="C15" s="22">
        <v>2022</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Laboratorios incorporados a la Red Nacional de Bioseguridad, Biocontención y Biocustodia.LIRNBBB</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t="s">
        <v>405</v>
      </c>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7">
        <v>7</v>
      </c>
      <c r="D25" s="314"/>
      <c r="E25" s="314"/>
      <c r="F25" s="314"/>
      <c r="G25" s="314"/>
      <c r="H25" s="65"/>
      <c r="I25" s="36"/>
      <c r="J25" s="42"/>
      <c r="K25" s="38"/>
      <c r="L25" s="473"/>
    </row>
    <row r="26" spans="1:12" ht="15.75" customHeight="1" x14ac:dyDescent="0.25">
      <c r="A26" s="455"/>
      <c r="B26" s="43">
        <v>2</v>
      </c>
      <c r="C26" s="677"/>
      <c r="D26" s="315"/>
      <c r="E26" s="315"/>
      <c r="F26" s="315"/>
      <c r="G26" s="315"/>
      <c r="H26" s="65"/>
      <c r="I26" s="36"/>
      <c r="J26" s="42"/>
      <c r="K26" s="38"/>
      <c r="L26" s="473"/>
    </row>
    <row r="27" spans="1:12" ht="17.25" customHeight="1" x14ac:dyDescent="0.3">
      <c r="A27" s="455"/>
      <c r="B27" s="43">
        <v>3</v>
      </c>
      <c r="C27" s="677"/>
      <c r="D27" s="315"/>
      <c r="E27" s="315"/>
      <c r="F27" s="315"/>
      <c r="G27" s="315"/>
      <c r="H27" s="65"/>
      <c r="I27" s="45"/>
      <c r="J27" s="42"/>
      <c r="K27" s="38"/>
      <c r="L27" s="473"/>
    </row>
    <row r="28" spans="1:12" ht="16.5" customHeight="1" thickBot="1" x14ac:dyDescent="0.3">
      <c r="A28" s="456"/>
      <c r="B28" s="46">
        <v>4</v>
      </c>
      <c r="C28" s="678"/>
      <c r="D28" s="316">
        <v>7</v>
      </c>
      <c r="E28" s="316" t="s">
        <v>406</v>
      </c>
      <c r="F28" s="316">
        <v>6</v>
      </c>
      <c r="G28" s="316">
        <v>7</v>
      </c>
      <c r="H28" s="48"/>
      <c r="I28" s="50"/>
      <c r="J28" s="51"/>
      <c r="K28" s="52"/>
      <c r="L28" s="473"/>
    </row>
    <row r="29" spans="1:12" ht="53.25" customHeight="1" x14ac:dyDescent="0.25">
      <c r="A29" s="53" t="s">
        <v>123</v>
      </c>
      <c r="B29" s="502" t="s">
        <v>407</v>
      </c>
      <c r="C29" s="503"/>
      <c r="D29" s="503"/>
      <c r="E29" s="503"/>
      <c r="F29" s="503"/>
      <c r="G29" s="503"/>
      <c r="H29" s="503"/>
      <c r="I29" s="503"/>
      <c r="J29" s="503"/>
      <c r="K29" s="504"/>
      <c r="L29" s="54">
        <v>12</v>
      </c>
    </row>
    <row r="30" spans="1:12" ht="62.25" customHeight="1" thickBot="1" x14ac:dyDescent="0.3">
      <c r="A30" s="12" t="s">
        <v>124</v>
      </c>
      <c r="B30" s="502" t="s">
        <v>408</v>
      </c>
      <c r="C30" s="503"/>
      <c r="D30" s="503"/>
      <c r="E30" s="503"/>
      <c r="F30" s="503"/>
      <c r="G30" s="503"/>
      <c r="H30" s="503"/>
      <c r="I30" s="503"/>
      <c r="J30" s="503"/>
      <c r="K30" s="504"/>
      <c r="L30" s="55">
        <v>13</v>
      </c>
    </row>
    <row r="31" spans="1:12" ht="30.75" customHeight="1" x14ac:dyDescent="0.25">
      <c r="A31" s="468" t="s">
        <v>125</v>
      </c>
      <c r="B31" s="464" t="s">
        <v>126</v>
      </c>
      <c r="C31" s="464"/>
      <c r="D31" s="480" t="s">
        <v>354</v>
      </c>
      <c r="E31" s="480"/>
      <c r="F31" s="480"/>
      <c r="G31" s="480"/>
      <c r="H31" s="57" t="s">
        <v>127</v>
      </c>
      <c r="I31" s="480" t="s">
        <v>128</v>
      </c>
      <c r="J31" s="480"/>
      <c r="K31" s="480"/>
      <c r="L31" s="481">
        <v>14</v>
      </c>
    </row>
    <row r="32" spans="1:12" ht="36" customHeight="1" x14ac:dyDescent="0.25">
      <c r="A32" s="468"/>
      <c r="B32" s="484" t="s">
        <v>86</v>
      </c>
      <c r="C32" s="484"/>
      <c r="D32" s="490" t="s">
        <v>355</v>
      </c>
      <c r="E32" s="491"/>
      <c r="F32" s="491"/>
      <c r="G32" s="492"/>
      <c r="H32" s="57" t="s">
        <v>129</v>
      </c>
      <c r="I32" s="493" t="s">
        <v>356</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600-000000000000}"/>
    <hyperlink ref="D35" r:id="rId2" display="wcastro@ins.gov.co/svillarreal@ins.gov.co" xr:uid="{00000000-0004-0000-1600-000001000000}"/>
    <hyperlink ref="A1" location="Índice!A1" display="volver" xr:uid="{00000000-0004-0000-16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317" t="s">
        <v>136</v>
      </c>
      <c r="B1" s="3"/>
      <c r="C1" s="3"/>
      <c r="D1" s="692" t="s">
        <v>72</v>
      </c>
      <c r="E1" s="606"/>
      <c r="F1" s="606" t="s">
        <v>73</v>
      </c>
      <c r="G1" s="606"/>
      <c r="H1" s="606"/>
      <c r="I1" s="606" t="s">
        <v>74</v>
      </c>
      <c r="J1" s="606"/>
      <c r="K1" s="607"/>
    </row>
    <row r="2" spans="1:12" ht="27" customHeight="1" x14ac:dyDescent="0.25">
      <c r="A2" s="4"/>
      <c r="B2" s="5"/>
      <c r="C2" s="5"/>
      <c r="D2" s="410"/>
      <c r="E2" s="410"/>
      <c r="F2" s="410"/>
      <c r="G2" s="410"/>
      <c r="H2" s="410"/>
      <c r="I2" s="410"/>
      <c r="J2" s="410"/>
      <c r="K2" s="608"/>
    </row>
    <row r="3" spans="1:12" ht="17.25" customHeight="1" x14ac:dyDescent="0.25">
      <c r="A3" s="4"/>
      <c r="B3" s="5"/>
      <c r="C3" s="5"/>
      <c r="D3" s="410"/>
      <c r="E3" s="410"/>
      <c r="F3" s="410" t="s">
        <v>75</v>
      </c>
      <c r="G3" s="410"/>
      <c r="H3" s="410"/>
      <c r="I3" s="412">
        <v>44246</v>
      </c>
      <c r="J3" s="412"/>
      <c r="K3" s="610"/>
    </row>
    <row r="4" spans="1:12" ht="17.25" customHeight="1" thickBot="1" x14ac:dyDescent="0.3">
      <c r="A4" s="4"/>
      <c r="B4" s="5"/>
      <c r="C4" s="5"/>
      <c r="D4" s="411"/>
      <c r="E4" s="411"/>
      <c r="F4" s="411"/>
      <c r="G4" s="411"/>
      <c r="H4" s="411"/>
      <c r="I4" s="413"/>
      <c r="J4" s="413"/>
      <c r="K4" s="69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35</v>
      </c>
      <c r="C7" s="543"/>
      <c r="D7" s="543"/>
      <c r="E7" s="543"/>
      <c r="F7" s="10" t="s">
        <v>79</v>
      </c>
      <c r="G7" s="418" t="s">
        <v>341</v>
      </c>
      <c r="H7" s="419"/>
      <c r="I7" s="419"/>
      <c r="J7" s="419"/>
      <c r="K7" s="691"/>
      <c r="L7" s="11">
        <v>1</v>
      </c>
    </row>
    <row r="8" spans="1:12" ht="57" customHeight="1" thickBot="1" x14ac:dyDescent="0.3">
      <c r="A8" s="12" t="s">
        <v>81</v>
      </c>
      <c r="B8" s="421" t="s">
        <v>409</v>
      </c>
      <c r="C8" s="422"/>
      <c r="D8" s="422"/>
      <c r="E8" s="423"/>
      <c r="F8" s="421"/>
      <c r="G8" s="422"/>
      <c r="H8" s="423"/>
      <c r="I8" s="421"/>
      <c r="J8" s="422"/>
      <c r="K8" s="424"/>
      <c r="L8" s="11">
        <v>2</v>
      </c>
    </row>
    <row r="9" spans="1:12" ht="57.75" customHeight="1" thickBot="1" x14ac:dyDescent="0.3">
      <c r="A9" s="13" t="s">
        <v>83</v>
      </c>
      <c r="B9" s="425" t="s">
        <v>410</v>
      </c>
      <c r="C9" s="426"/>
      <c r="D9" s="426"/>
      <c r="E9" s="426"/>
      <c r="F9" s="426"/>
      <c r="G9" s="426"/>
      <c r="H9" s="426"/>
      <c r="I9" s="426"/>
      <c r="J9" s="426"/>
      <c r="K9" s="427"/>
      <c r="L9" s="11">
        <v>3</v>
      </c>
    </row>
    <row r="10" spans="1:12" ht="30" customHeight="1" thickBot="1" x14ac:dyDescent="0.3">
      <c r="A10" s="13" t="s">
        <v>84</v>
      </c>
      <c r="B10" s="428" t="s">
        <v>343</v>
      </c>
      <c r="C10" s="429"/>
      <c r="D10" s="429"/>
      <c r="E10" s="429"/>
      <c r="F10" s="12" t="s">
        <v>86</v>
      </c>
      <c r="G10" s="430" t="s">
        <v>344</v>
      </c>
      <c r="H10" s="431"/>
      <c r="I10" s="431"/>
      <c r="J10" s="431"/>
      <c r="K10" s="432"/>
      <c r="L10" s="11">
        <v>4</v>
      </c>
    </row>
    <row r="11" spans="1:12" ht="67.5" customHeight="1" thickBot="1" x14ac:dyDescent="0.3">
      <c r="A11" s="12" t="s">
        <v>88</v>
      </c>
      <c r="B11" s="421" t="s">
        <v>89</v>
      </c>
      <c r="C11" s="423"/>
      <c r="D11" s="12" t="s">
        <v>90</v>
      </c>
      <c r="E11" s="14" t="s">
        <v>411</v>
      </c>
      <c r="F11" s="14" t="s">
        <v>412</v>
      </c>
      <c r="G11" s="14" t="s">
        <v>177</v>
      </c>
      <c r="H11" s="14" t="s">
        <v>178</v>
      </c>
      <c r="I11" s="14" t="s">
        <v>179</v>
      </c>
      <c r="J11" s="14" t="s">
        <v>180</v>
      </c>
      <c r="K11" s="318"/>
      <c r="L11" s="11">
        <v>5</v>
      </c>
    </row>
    <row r="12" spans="1:12" ht="276" customHeight="1" thickBot="1" x14ac:dyDescent="0.3">
      <c r="A12" s="12" t="s">
        <v>91</v>
      </c>
      <c r="B12" s="518" t="s">
        <v>413</v>
      </c>
      <c r="C12" s="519"/>
      <c r="D12" s="519"/>
      <c r="E12" s="519"/>
      <c r="F12" s="519"/>
      <c r="G12" s="12" t="s">
        <v>92</v>
      </c>
      <c r="H12" s="518" t="s">
        <v>414</v>
      </c>
      <c r="I12" s="519"/>
      <c r="J12" s="519"/>
      <c r="K12" s="520"/>
      <c r="L12" s="11">
        <v>6</v>
      </c>
    </row>
    <row r="13" spans="1:12" ht="60" customHeight="1" thickBot="1" x14ac:dyDescent="0.3">
      <c r="A13" s="12" t="s">
        <v>93</v>
      </c>
      <c r="B13" s="437" t="s">
        <v>415</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100</v>
      </c>
      <c r="F14" s="12" t="s">
        <v>101</v>
      </c>
      <c r="G14" s="61">
        <v>10</v>
      </c>
      <c r="H14" s="12" t="s">
        <v>102</v>
      </c>
      <c r="I14" s="319">
        <v>0.89</v>
      </c>
      <c r="J14" s="12" t="s">
        <v>103</v>
      </c>
      <c r="K14" s="113">
        <v>2022</v>
      </c>
      <c r="L14" s="16">
        <v>8</v>
      </c>
    </row>
    <row r="15" spans="1:12" ht="45" customHeight="1" thickBot="1" x14ac:dyDescent="0.3">
      <c r="A15" s="20" t="s">
        <v>104</v>
      </c>
      <c r="B15" s="21" t="s">
        <v>105</v>
      </c>
      <c r="C15" s="22">
        <v>2019</v>
      </c>
      <c r="D15" s="23"/>
      <c r="E15" s="23"/>
      <c r="F15" s="24" t="s">
        <v>106</v>
      </c>
      <c r="G15" s="25">
        <v>2023</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81">
        <v>10</v>
      </c>
    </row>
    <row r="17" spans="1:12" ht="35.25" customHeight="1" x14ac:dyDescent="0.25">
      <c r="A17" s="511" t="str">
        <f>+E11</f>
        <v>Actores priorizados con mejoría en indicadores</v>
      </c>
      <c r="B17" s="512"/>
      <c r="C17" s="450"/>
      <c r="D17" s="451"/>
      <c r="E17" s="450">
        <v>658</v>
      </c>
      <c r="F17" s="451"/>
      <c r="G17" s="450"/>
      <c r="H17" s="451"/>
      <c r="I17" s="450">
        <v>658</v>
      </c>
      <c r="J17" s="451"/>
      <c r="K17" s="452"/>
      <c r="L17" s="482"/>
    </row>
    <row r="18" spans="1:12" ht="21.75" customHeight="1" x14ac:dyDescent="0.25">
      <c r="A18" s="511" t="str">
        <f>+F11</f>
        <v>total de actores priorizados</v>
      </c>
      <c r="B18" s="512"/>
      <c r="C18" s="450"/>
      <c r="D18" s="451"/>
      <c r="E18" s="450"/>
      <c r="F18" s="451"/>
      <c r="G18" s="450"/>
      <c r="H18" s="451"/>
      <c r="I18" s="450"/>
      <c r="J18" s="451"/>
      <c r="K18" s="453"/>
      <c r="L18" s="482"/>
    </row>
    <row r="19" spans="1:12" ht="21.75" customHeight="1" x14ac:dyDescent="0.25">
      <c r="A19" s="511" t="str">
        <f>+G11</f>
        <v>Variable 3</v>
      </c>
      <c r="B19" s="512"/>
      <c r="C19" s="450"/>
      <c r="D19" s="451"/>
      <c r="E19" s="450"/>
      <c r="F19" s="451"/>
      <c r="G19" s="450"/>
      <c r="H19" s="451"/>
      <c r="I19" s="450"/>
      <c r="J19" s="451"/>
      <c r="K19" s="453"/>
      <c r="L19" s="482"/>
    </row>
    <row r="20" spans="1:12" ht="21.75" customHeight="1" x14ac:dyDescent="0.25">
      <c r="A20" s="511" t="str">
        <f>+H11</f>
        <v>Variable 4</v>
      </c>
      <c r="B20" s="512"/>
      <c r="C20" s="450"/>
      <c r="D20" s="451"/>
      <c r="E20" s="450"/>
      <c r="F20" s="451"/>
      <c r="G20" s="450"/>
      <c r="H20" s="451"/>
      <c r="I20" s="450"/>
      <c r="J20" s="451"/>
      <c r="K20" s="453"/>
      <c r="L20" s="482"/>
    </row>
    <row r="21" spans="1:12" ht="21.75" customHeight="1" x14ac:dyDescent="0.25">
      <c r="A21" s="511" t="str">
        <f>+I11</f>
        <v>Variable 5</v>
      </c>
      <c r="B21" s="512"/>
      <c r="C21" s="450"/>
      <c r="D21" s="451"/>
      <c r="E21" s="450"/>
      <c r="F21" s="451"/>
      <c r="G21" s="450"/>
      <c r="H21" s="451"/>
      <c r="I21" s="450"/>
      <c r="J21" s="451"/>
      <c r="K21" s="453"/>
      <c r="L21" s="482"/>
    </row>
    <row r="22" spans="1:12" ht="21.75" customHeight="1" thickBot="1" x14ac:dyDescent="0.3">
      <c r="A22" s="511" t="str">
        <f>+J11</f>
        <v>Variable 6</v>
      </c>
      <c r="B22" s="512"/>
      <c r="C22" s="547"/>
      <c r="D22" s="548"/>
      <c r="E22" s="547"/>
      <c r="F22" s="548"/>
      <c r="G22" s="547"/>
      <c r="H22" s="548"/>
      <c r="I22" s="547"/>
      <c r="J22" s="548"/>
      <c r="K22" s="453"/>
      <c r="L22" s="483"/>
    </row>
    <row r="23" spans="1:12" ht="18" customHeight="1" x14ac:dyDescent="0.25">
      <c r="A23" s="506" t="s">
        <v>113</v>
      </c>
      <c r="B23" s="32">
        <v>2023</v>
      </c>
      <c r="C23" s="584" t="s">
        <v>114</v>
      </c>
      <c r="D23" s="584"/>
      <c r="E23" s="584" t="s">
        <v>115</v>
      </c>
      <c r="F23" s="584"/>
      <c r="G23" s="584"/>
      <c r="H23" s="584" t="s">
        <v>116</v>
      </c>
      <c r="I23" s="29"/>
      <c r="J23" s="29"/>
      <c r="K23" s="30"/>
      <c r="L23" s="578">
        <v>11</v>
      </c>
    </row>
    <row r="24" spans="1:12" ht="19.5" customHeight="1" x14ac:dyDescent="0.25">
      <c r="A24" s="454"/>
      <c r="B24" s="31" t="s">
        <v>117</v>
      </c>
      <c r="C24" s="32" t="s">
        <v>118</v>
      </c>
      <c r="D24" s="32" t="s">
        <v>119</v>
      </c>
      <c r="E24" s="134" t="s">
        <v>120</v>
      </c>
      <c r="F24" s="34" t="s">
        <v>121</v>
      </c>
      <c r="G24" s="135" t="s">
        <v>122</v>
      </c>
      <c r="H24" s="584"/>
      <c r="I24" s="36"/>
      <c r="J24" s="37"/>
      <c r="K24" s="38"/>
      <c r="L24" s="579"/>
    </row>
    <row r="25" spans="1:12" ht="20.25" customHeight="1" x14ac:dyDescent="0.25">
      <c r="A25" s="455"/>
      <c r="B25" s="139">
        <v>1</v>
      </c>
      <c r="C25" s="686">
        <v>0.92</v>
      </c>
      <c r="D25" s="66"/>
      <c r="E25" s="379"/>
      <c r="F25" s="379"/>
      <c r="G25" s="379"/>
      <c r="H25" s="379"/>
      <c r="I25" s="36"/>
      <c r="J25" s="42"/>
      <c r="K25" s="38"/>
      <c r="L25" s="579"/>
    </row>
    <row r="26" spans="1:12" ht="15.75" customHeight="1" x14ac:dyDescent="0.25">
      <c r="A26" s="455"/>
      <c r="B26" s="139">
        <v>2</v>
      </c>
      <c r="C26" s="687"/>
      <c r="D26" s="150">
        <v>0.9</v>
      </c>
      <c r="E26" s="380">
        <v>0.88</v>
      </c>
      <c r="F26" s="380">
        <v>0.89</v>
      </c>
      <c r="G26" s="380">
        <v>0.9</v>
      </c>
      <c r="H26" s="380"/>
      <c r="I26" s="36"/>
      <c r="J26" s="42"/>
      <c r="K26" s="38"/>
      <c r="L26" s="579"/>
    </row>
    <row r="27" spans="1:12" ht="17.25" customHeight="1" x14ac:dyDescent="0.3">
      <c r="A27" s="455"/>
      <c r="B27" s="139">
        <v>3</v>
      </c>
      <c r="C27" s="687"/>
      <c r="D27" s="66"/>
      <c r="E27" s="379"/>
      <c r="F27" s="379"/>
      <c r="G27" s="380"/>
      <c r="H27" s="379"/>
      <c r="I27" s="45"/>
      <c r="J27" s="42"/>
      <c r="K27" s="38"/>
      <c r="L27" s="579"/>
    </row>
    <row r="28" spans="1:12" ht="16.5" customHeight="1" thickBot="1" x14ac:dyDescent="0.3">
      <c r="A28" s="456"/>
      <c r="B28" s="139">
        <v>4</v>
      </c>
      <c r="C28" s="687"/>
      <c r="D28" s="382">
        <v>0.92</v>
      </c>
      <c r="E28" s="380">
        <v>0.88</v>
      </c>
      <c r="F28" s="380">
        <v>0.89</v>
      </c>
      <c r="G28" s="381">
        <v>0.92</v>
      </c>
      <c r="H28" s="380"/>
      <c r="I28" s="50"/>
      <c r="J28" s="51"/>
      <c r="K28" s="52"/>
      <c r="L28" s="579"/>
    </row>
    <row r="29" spans="1:12" ht="85.5" customHeight="1" x14ac:dyDescent="0.25">
      <c r="A29" s="53" t="s">
        <v>123</v>
      </c>
      <c r="B29" s="688" t="s">
        <v>416</v>
      </c>
      <c r="C29" s="688"/>
      <c r="D29" s="688"/>
      <c r="E29" s="688"/>
      <c r="F29" s="688"/>
      <c r="G29" s="688"/>
      <c r="H29" s="688"/>
      <c r="I29" s="688"/>
      <c r="J29" s="688"/>
      <c r="K29" s="689"/>
      <c r="L29" s="146">
        <v>12</v>
      </c>
    </row>
    <row r="30" spans="1:12" ht="96" customHeight="1" thickBot="1" x14ac:dyDescent="0.3">
      <c r="A30" s="12" t="s">
        <v>124</v>
      </c>
      <c r="B30" s="502" t="s">
        <v>417</v>
      </c>
      <c r="C30" s="503"/>
      <c r="D30" s="503"/>
      <c r="E30" s="503"/>
      <c r="F30" s="503"/>
      <c r="G30" s="503"/>
      <c r="H30" s="503"/>
      <c r="I30" s="503"/>
      <c r="J30" s="503"/>
      <c r="K30" s="504"/>
      <c r="L30" s="55">
        <v>13</v>
      </c>
    </row>
    <row r="31" spans="1:12" ht="30.75" customHeight="1" x14ac:dyDescent="0.25">
      <c r="A31" s="468" t="s">
        <v>125</v>
      </c>
      <c r="B31" s="464" t="s">
        <v>126</v>
      </c>
      <c r="C31" s="464"/>
      <c r="D31" s="480" t="s">
        <v>418</v>
      </c>
      <c r="E31" s="480"/>
      <c r="F31" s="480"/>
      <c r="G31" s="480"/>
      <c r="H31" s="57" t="s">
        <v>127</v>
      </c>
      <c r="I31" s="480" t="s">
        <v>419</v>
      </c>
      <c r="J31" s="480"/>
      <c r="K31" s="684"/>
      <c r="L31" s="481">
        <v>14</v>
      </c>
    </row>
    <row r="32" spans="1:12" ht="36" customHeight="1" x14ac:dyDescent="0.25">
      <c r="A32" s="468"/>
      <c r="B32" s="484" t="s">
        <v>86</v>
      </c>
      <c r="C32" s="484"/>
      <c r="D32" s="490" t="s">
        <v>420</v>
      </c>
      <c r="E32" s="491"/>
      <c r="F32" s="491"/>
      <c r="G32" s="492"/>
      <c r="H32" s="57" t="s">
        <v>129</v>
      </c>
      <c r="I32" s="493" t="s">
        <v>421</v>
      </c>
      <c r="J32" s="480"/>
      <c r="K32" s="684"/>
      <c r="L32" s="482"/>
    </row>
    <row r="33" spans="1:12" ht="30.75" customHeight="1" thickBot="1" x14ac:dyDescent="0.3">
      <c r="A33" s="468"/>
      <c r="B33" s="464" t="s">
        <v>130</v>
      </c>
      <c r="C33" s="464"/>
      <c r="D33" s="469">
        <v>3002115779</v>
      </c>
      <c r="E33" s="470"/>
      <c r="F33" s="470"/>
      <c r="G33" s="470"/>
      <c r="H33" s="470"/>
      <c r="I33" s="470"/>
      <c r="J33" s="470"/>
      <c r="K33" s="685"/>
      <c r="L33" s="483"/>
    </row>
    <row r="34" spans="1:12" ht="30.75" customHeight="1" x14ac:dyDescent="0.25">
      <c r="A34" s="462" t="s">
        <v>131</v>
      </c>
      <c r="B34" s="464" t="s">
        <v>126</v>
      </c>
      <c r="C34" s="464"/>
      <c r="D34" s="465" t="s">
        <v>132</v>
      </c>
      <c r="E34" s="466"/>
      <c r="F34" s="466"/>
      <c r="G34" s="467"/>
      <c r="H34" s="57" t="s">
        <v>127</v>
      </c>
      <c r="I34" s="465" t="s">
        <v>133</v>
      </c>
      <c r="J34" s="466"/>
      <c r="K34" s="690"/>
      <c r="L34" s="481">
        <v>15</v>
      </c>
    </row>
    <row r="35" spans="1:12" ht="30.75" customHeight="1" thickBot="1" x14ac:dyDescent="0.3">
      <c r="A35" s="463"/>
      <c r="B35" s="485" t="s">
        <v>129</v>
      </c>
      <c r="C35" s="485"/>
      <c r="D35" s="682" t="s">
        <v>134</v>
      </c>
      <c r="E35" s="487"/>
      <c r="F35" s="487"/>
      <c r="G35" s="488"/>
      <c r="H35" s="58" t="s">
        <v>130</v>
      </c>
      <c r="I35" s="489" t="s">
        <v>135</v>
      </c>
      <c r="J35" s="487"/>
      <c r="K35" s="683"/>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700-000000000000}"/>
    <hyperlink ref="A1" location="Índice!A1" display="Volver" xr:uid="{00000000-0004-0000-1700-000001000000}"/>
    <hyperlink ref="D35" r:id="rId2" display="wcastro@ins.gov.co/svillarreal@ins.gov.co" xr:uid="{00000000-0004-0000-17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8"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07" t="s">
        <v>36</v>
      </c>
      <c r="C7" s="708"/>
      <c r="D7" s="708"/>
      <c r="E7" s="709"/>
      <c r="F7" s="10" t="s">
        <v>79</v>
      </c>
      <c r="G7" s="418" t="s">
        <v>341</v>
      </c>
      <c r="H7" s="419"/>
      <c r="I7" s="419"/>
      <c r="J7" s="419"/>
      <c r="K7" s="691"/>
      <c r="L7" s="11">
        <v>1</v>
      </c>
    </row>
    <row r="8" spans="1:12" ht="57" customHeight="1" thickBot="1" x14ac:dyDescent="0.3">
      <c r="A8" s="12" t="s">
        <v>81</v>
      </c>
      <c r="B8" s="421" t="s">
        <v>409</v>
      </c>
      <c r="C8" s="422"/>
      <c r="D8" s="422"/>
      <c r="E8" s="423"/>
      <c r="F8" s="421"/>
      <c r="G8" s="422"/>
      <c r="H8" s="423"/>
      <c r="I8" s="421"/>
      <c r="J8" s="422"/>
      <c r="K8" s="424"/>
      <c r="L8" s="11">
        <v>2</v>
      </c>
    </row>
    <row r="9" spans="1:12" ht="57.75" customHeight="1" thickBot="1" x14ac:dyDescent="0.3">
      <c r="A9" s="13" t="s">
        <v>83</v>
      </c>
      <c r="B9" s="702" t="s">
        <v>422</v>
      </c>
      <c r="C9" s="703"/>
      <c r="D9" s="703"/>
      <c r="E9" s="703"/>
      <c r="F9" s="703"/>
      <c r="G9" s="703"/>
      <c r="H9" s="703"/>
      <c r="I9" s="703"/>
      <c r="J9" s="703"/>
      <c r="K9" s="704"/>
      <c r="L9" s="11">
        <v>3</v>
      </c>
    </row>
    <row r="10" spans="1:12" ht="30" customHeight="1" thickBot="1" x14ac:dyDescent="0.3">
      <c r="A10" s="13" t="s">
        <v>84</v>
      </c>
      <c r="B10" s="428" t="s">
        <v>343</v>
      </c>
      <c r="C10" s="429"/>
      <c r="D10" s="429"/>
      <c r="E10" s="429"/>
      <c r="F10" s="12" t="s">
        <v>86</v>
      </c>
      <c r="G10" s="430" t="s">
        <v>344</v>
      </c>
      <c r="H10" s="431"/>
      <c r="I10" s="431"/>
      <c r="J10" s="431"/>
      <c r="K10" s="432"/>
      <c r="L10" s="11">
        <v>4</v>
      </c>
    </row>
    <row r="11" spans="1:12" ht="143.25" customHeight="1" thickBot="1" x14ac:dyDescent="0.3">
      <c r="A11" s="12" t="s">
        <v>88</v>
      </c>
      <c r="B11" s="421" t="s">
        <v>89</v>
      </c>
      <c r="C11" s="423"/>
      <c r="D11" s="12" t="s">
        <v>90</v>
      </c>
      <c r="E11" s="14" t="s">
        <v>423</v>
      </c>
      <c r="F11" s="14" t="s">
        <v>240</v>
      </c>
      <c r="G11" s="14" t="s">
        <v>177</v>
      </c>
      <c r="H11" s="14" t="s">
        <v>178</v>
      </c>
      <c r="I11" s="14" t="s">
        <v>179</v>
      </c>
      <c r="J11" s="14" t="s">
        <v>180</v>
      </c>
      <c r="K11" s="318"/>
      <c r="L11" s="11">
        <v>5</v>
      </c>
    </row>
    <row r="12" spans="1:12" ht="182.25" customHeight="1" thickBot="1" x14ac:dyDescent="0.3">
      <c r="A12" s="12" t="s">
        <v>91</v>
      </c>
      <c r="B12" s="705" t="s">
        <v>424</v>
      </c>
      <c r="C12" s="706"/>
      <c r="D12" s="706"/>
      <c r="E12" s="706"/>
      <c r="F12" s="706"/>
      <c r="G12" s="12" t="s">
        <v>92</v>
      </c>
      <c r="H12" s="437" t="s">
        <v>425</v>
      </c>
      <c r="I12" s="438"/>
      <c r="J12" s="438"/>
      <c r="K12" s="439"/>
      <c r="L12" s="11">
        <v>6</v>
      </c>
    </row>
    <row r="13" spans="1:12" ht="60" customHeight="1" thickBot="1" x14ac:dyDescent="0.3">
      <c r="A13" s="12" t="s">
        <v>93</v>
      </c>
      <c r="B13" s="698" t="s">
        <v>426</v>
      </c>
      <c r="C13" s="699"/>
      <c r="D13" s="699"/>
      <c r="E13" s="699"/>
      <c r="F13" s="699"/>
      <c r="G13" s="699"/>
      <c r="H13" s="699"/>
      <c r="I13" s="699"/>
      <c r="J13" s="12" t="s">
        <v>95</v>
      </c>
      <c r="K13" s="15" t="s">
        <v>96</v>
      </c>
      <c r="L13" s="16">
        <v>7</v>
      </c>
    </row>
    <row r="14" spans="1:12" ht="51.75" customHeight="1" thickBot="1" x14ac:dyDescent="0.3">
      <c r="A14" s="12" t="s">
        <v>97</v>
      </c>
      <c r="B14" s="700" t="s">
        <v>98</v>
      </c>
      <c r="C14" s="701"/>
      <c r="D14" s="12" t="s">
        <v>99</v>
      </c>
      <c r="E14" s="60" t="s">
        <v>100</v>
      </c>
      <c r="F14" s="12" t="s">
        <v>101</v>
      </c>
      <c r="G14" s="61">
        <v>10</v>
      </c>
      <c r="H14" s="12" t="s">
        <v>102</v>
      </c>
      <c r="I14" s="321">
        <v>0.52300000000000002</v>
      </c>
      <c r="J14" s="12" t="s">
        <v>103</v>
      </c>
      <c r="K14" s="322">
        <v>2022</v>
      </c>
      <c r="L14" s="16">
        <v>8</v>
      </c>
    </row>
    <row r="15" spans="1:12" ht="45" customHeight="1" thickBot="1" x14ac:dyDescent="0.3">
      <c r="A15" s="20" t="s">
        <v>104</v>
      </c>
      <c r="B15" s="21" t="s">
        <v>105</v>
      </c>
      <c r="C15" s="60">
        <v>2021</v>
      </c>
      <c r="D15" s="23"/>
      <c r="E15" s="23"/>
      <c r="F15" s="24" t="s">
        <v>106</v>
      </c>
      <c r="G15" s="18">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81">
        <v>10</v>
      </c>
    </row>
    <row r="17" spans="1:12" ht="67.5" customHeight="1" x14ac:dyDescent="0.25">
      <c r="A17" s="511" t="str">
        <f>+E11</f>
        <v xml:space="preserve">Promedio nacional de cumplimiento de estándares auditados en las coordinaciones regionales de la Red de donación y trasplantes. </v>
      </c>
      <c r="B17" s="512"/>
      <c r="C17" s="450"/>
      <c r="D17" s="451"/>
      <c r="E17" s="450"/>
      <c r="F17" s="451"/>
      <c r="G17" s="450"/>
      <c r="H17" s="451"/>
      <c r="I17" s="450"/>
      <c r="J17" s="451"/>
      <c r="K17" s="452"/>
      <c r="L17" s="482"/>
    </row>
    <row r="18" spans="1:12" ht="21.75" customHeight="1" x14ac:dyDescent="0.25">
      <c r="A18" s="511" t="str">
        <f>+F11</f>
        <v>Variable 2</v>
      </c>
      <c r="B18" s="512"/>
      <c r="C18" s="450"/>
      <c r="D18" s="451"/>
      <c r="E18" s="450"/>
      <c r="F18" s="451"/>
      <c r="G18" s="450"/>
      <c r="H18" s="451"/>
      <c r="I18" s="450"/>
      <c r="J18" s="451"/>
      <c r="K18" s="453"/>
      <c r="L18" s="482"/>
    </row>
    <row r="19" spans="1:12" ht="21.75" customHeight="1" x14ac:dyDescent="0.25">
      <c r="A19" s="511" t="str">
        <f>+G11</f>
        <v>Variable 3</v>
      </c>
      <c r="B19" s="512"/>
      <c r="C19" s="450"/>
      <c r="D19" s="451"/>
      <c r="E19" s="450"/>
      <c r="F19" s="451"/>
      <c r="G19" s="450"/>
      <c r="H19" s="451"/>
      <c r="I19" s="450"/>
      <c r="J19" s="451"/>
      <c r="K19" s="453"/>
      <c r="L19" s="482"/>
    </row>
    <row r="20" spans="1:12" ht="21.75" customHeight="1" x14ac:dyDescent="0.25">
      <c r="A20" s="511" t="str">
        <f>+H11</f>
        <v>Variable 4</v>
      </c>
      <c r="B20" s="512"/>
      <c r="C20" s="450"/>
      <c r="D20" s="451"/>
      <c r="E20" s="450"/>
      <c r="F20" s="451"/>
      <c r="G20" s="450"/>
      <c r="H20" s="451"/>
      <c r="I20" s="450"/>
      <c r="J20" s="451"/>
      <c r="K20" s="453"/>
      <c r="L20" s="482"/>
    </row>
    <row r="21" spans="1:12" ht="21.75" customHeight="1" x14ac:dyDescent="0.25">
      <c r="A21" s="511" t="str">
        <f>+I11</f>
        <v>Variable 5</v>
      </c>
      <c r="B21" s="512"/>
      <c r="C21" s="450"/>
      <c r="D21" s="451"/>
      <c r="E21" s="450"/>
      <c r="F21" s="451"/>
      <c r="G21" s="450"/>
      <c r="H21" s="451"/>
      <c r="I21" s="450"/>
      <c r="J21" s="451"/>
      <c r="K21" s="453"/>
      <c r="L21" s="482"/>
    </row>
    <row r="22" spans="1:12" ht="21.75" customHeight="1" thickBot="1" x14ac:dyDescent="0.3">
      <c r="A22" s="511" t="str">
        <f>+J11</f>
        <v>Variable 6</v>
      </c>
      <c r="B22" s="512"/>
      <c r="C22" s="696"/>
      <c r="D22" s="697"/>
      <c r="E22" s="547"/>
      <c r="F22" s="548"/>
      <c r="G22" s="547"/>
      <c r="H22" s="548"/>
      <c r="I22" s="547"/>
      <c r="J22" s="548"/>
      <c r="K22" s="453"/>
      <c r="L22" s="483"/>
    </row>
    <row r="23" spans="1:12" ht="18" customHeight="1" x14ac:dyDescent="0.25">
      <c r="A23" s="506" t="s">
        <v>113</v>
      </c>
      <c r="B23" s="28">
        <v>2023</v>
      </c>
      <c r="C23" s="507" t="s">
        <v>114</v>
      </c>
      <c r="D23" s="507"/>
      <c r="E23" s="508" t="s">
        <v>115</v>
      </c>
      <c r="F23" s="508"/>
      <c r="G23" s="509"/>
      <c r="H23" s="510" t="s">
        <v>116</v>
      </c>
      <c r="I23" s="29"/>
      <c r="J23" s="29"/>
      <c r="K23" s="30"/>
      <c r="L23" s="578">
        <v>11</v>
      </c>
    </row>
    <row r="24" spans="1:12" ht="19.5" customHeight="1" x14ac:dyDescent="0.25">
      <c r="A24" s="454"/>
      <c r="B24" s="31" t="s">
        <v>117</v>
      </c>
      <c r="C24" s="32" t="s">
        <v>118</v>
      </c>
      <c r="D24" s="32" t="s">
        <v>119</v>
      </c>
      <c r="E24" s="33" t="s">
        <v>120</v>
      </c>
      <c r="F24" s="34" t="s">
        <v>121</v>
      </c>
      <c r="G24" s="35" t="s">
        <v>122</v>
      </c>
      <c r="H24" s="461"/>
      <c r="I24" s="36"/>
      <c r="J24" s="37"/>
      <c r="K24" s="38"/>
      <c r="L24" s="579"/>
    </row>
    <row r="25" spans="1:12" ht="20.25" customHeight="1" x14ac:dyDescent="0.25">
      <c r="A25" s="455"/>
      <c r="B25" s="323">
        <v>1</v>
      </c>
      <c r="C25" s="694">
        <v>0.55000000000000004</v>
      </c>
      <c r="D25" s="40"/>
      <c r="E25" s="41"/>
      <c r="F25" s="41"/>
      <c r="G25" s="41"/>
      <c r="H25" s="65"/>
      <c r="I25" s="36"/>
      <c r="J25" s="42"/>
      <c r="K25" s="38"/>
      <c r="L25" s="579"/>
    </row>
    <row r="26" spans="1:12" ht="15.75" customHeight="1" x14ac:dyDescent="0.25">
      <c r="A26" s="455"/>
      <c r="B26" s="324">
        <v>2</v>
      </c>
      <c r="C26" s="670"/>
      <c r="D26" s="151"/>
      <c r="E26" s="79"/>
      <c r="F26" s="79"/>
      <c r="G26" s="79"/>
      <c r="H26" s="245"/>
      <c r="I26" s="36"/>
      <c r="J26" s="42"/>
      <c r="K26" s="38"/>
      <c r="L26" s="579"/>
    </row>
    <row r="27" spans="1:12" ht="17.25" customHeight="1" x14ac:dyDescent="0.3">
      <c r="A27" s="455"/>
      <c r="B27" s="324">
        <v>3</v>
      </c>
      <c r="C27" s="670"/>
      <c r="D27" s="44"/>
      <c r="E27" s="41"/>
      <c r="F27" s="41"/>
      <c r="G27" s="41"/>
      <c r="H27" s="65"/>
      <c r="I27" s="45"/>
      <c r="J27" s="42"/>
      <c r="K27" s="38"/>
      <c r="L27" s="579"/>
    </row>
    <row r="28" spans="1:12" ht="16.5" customHeight="1" thickBot="1" x14ac:dyDescent="0.3">
      <c r="A28" s="456"/>
      <c r="B28" s="325">
        <v>4</v>
      </c>
      <c r="C28" s="695"/>
      <c r="D28" s="326">
        <v>0.55000000000000004</v>
      </c>
      <c r="E28" s="79" t="s">
        <v>427</v>
      </c>
      <c r="F28" s="79">
        <v>0.5</v>
      </c>
      <c r="G28" s="79">
        <v>0.55000000000000004</v>
      </c>
      <c r="H28" s="320"/>
      <c r="I28" s="50"/>
      <c r="J28" s="51"/>
      <c r="K28" s="52"/>
      <c r="L28" s="579"/>
    </row>
    <row r="29" spans="1:12" ht="53.25" customHeight="1" x14ac:dyDescent="0.25">
      <c r="A29" s="53" t="s">
        <v>123</v>
      </c>
      <c r="B29" s="502" t="s">
        <v>428</v>
      </c>
      <c r="C29" s="503"/>
      <c r="D29" s="503"/>
      <c r="E29" s="503"/>
      <c r="F29" s="503"/>
      <c r="G29" s="503"/>
      <c r="H29" s="503"/>
      <c r="I29" s="503"/>
      <c r="J29" s="503"/>
      <c r="K29" s="504"/>
      <c r="L29" s="146">
        <v>12</v>
      </c>
    </row>
    <row r="30" spans="1:12" ht="45.75" customHeight="1" thickBot="1" x14ac:dyDescent="0.3">
      <c r="A30" s="12" t="s">
        <v>124</v>
      </c>
      <c r="B30" s="502" t="s">
        <v>429</v>
      </c>
      <c r="C30" s="503"/>
      <c r="D30" s="503"/>
      <c r="E30" s="503"/>
      <c r="F30" s="503"/>
      <c r="G30" s="503"/>
      <c r="H30" s="503"/>
      <c r="I30" s="503"/>
      <c r="J30" s="503"/>
      <c r="K30" s="504"/>
      <c r="L30" s="55">
        <v>13</v>
      </c>
    </row>
    <row r="31" spans="1:12" ht="30.75" customHeight="1" x14ac:dyDescent="0.25">
      <c r="A31" s="468" t="s">
        <v>125</v>
      </c>
      <c r="B31" s="464" t="s">
        <v>126</v>
      </c>
      <c r="C31" s="464"/>
      <c r="D31" s="480" t="s">
        <v>430</v>
      </c>
      <c r="E31" s="480"/>
      <c r="F31" s="480"/>
      <c r="G31" s="480"/>
      <c r="H31" s="57" t="s">
        <v>127</v>
      </c>
      <c r="I31" s="480" t="s">
        <v>419</v>
      </c>
      <c r="J31" s="480"/>
      <c r="K31" s="684"/>
      <c r="L31" s="481">
        <v>14</v>
      </c>
    </row>
    <row r="32" spans="1:12" ht="36" customHeight="1" x14ac:dyDescent="0.25">
      <c r="A32" s="468"/>
      <c r="B32" s="484" t="s">
        <v>86</v>
      </c>
      <c r="C32" s="484"/>
      <c r="D32" s="490" t="s">
        <v>431</v>
      </c>
      <c r="E32" s="491"/>
      <c r="F32" s="491"/>
      <c r="G32" s="492"/>
      <c r="H32" s="57" t="s">
        <v>129</v>
      </c>
      <c r="I32" s="493" t="s">
        <v>432</v>
      </c>
      <c r="J32" s="480"/>
      <c r="K32" s="684"/>
      <c r="L32" s="482"/>
    </row>
    <row r="33" spans="1:12" ht="30.75" customHeight="1" thickBot="1" x14ac:dyDescent="0.3">
      <c r="A33" s="468"/>
      <c r="B33" s="464" t="s">
        <v>130</v>
      </c>
      <c r="C33" s="464"/>
      <c r="D33" s="469" t="s">
        <v>433</v>
      </c>
      <c r="E33" s="470"/>
      <c r="F33" s="470"/>
      <c r="G33" s="470"/>
      <c r="H33" s="470"/>
      <c r="I33" s="470"/>
      <c r="J33" s="470"/>
      <c r="K33" s="685"/>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682"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800-000000000000}"/>
    <hyperlink ref="A1" location="Índice!A1" display="Volver" xr:uid="{00000000-0004-0000-1800-000001000000}"/>
    <hyperlink ref="D35" r:id="rId2" display="wcastro@ins.gov.co/svillarreal@ins.gov.co" xr:uid="{00000000-0004-0000-18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38</v>
      </c>
      <c r="C7" s="542"/>
      <c r="D7" s="542"/>
      <c r="E7" s="542"/>
      <c r="F7" s="10" t="s">
        <v>79</v>
      </c>
      <c r="G7" s="418" t="s">
        <v>296</v>
      </c>
      <c r="H7" s="419"/>
      <c r="I7" s="419"/>
      <c r="J7" s="419"/>
      <c r="K7" s="420"/>
      <c r="L7" s="11">
        <v>1</v>
      </c>
    </row>
    <row r="8" spans="1:12" ht="57" customHeight="1" thickBot="1" x14ac:dyDescent="0.3">
      <c r="A8" s="12" t="s">
        <v>81</v>
      </c>
      <c r="B8" s="421" t="s">
        <v>261</v>
      </c>
      <c r="C8" s="422"/>
      <c r="D8" s="422"/>
      <c r="E8" s="423"/>
      <c r="F8" s="421"/>
      <c r="G8" s="422"/>
      <c r="H8" s="423"/>
      <c r="I8" s="421"/>
      <c r="J8" s="422"/>
      <c r="K8" s="424"/>
      <c r="L8" s="11">
        <v>2</v>
      </c>
    </row>
    <row r="9" spans="1:12" ht="57.75" customHeight="1" thickBot="1" x14ac:dyDescent="0.3">
      <c r="A9" s="13" t="s">
        <v>83</v>
      </c>
      <c r="B9" s="544" t="s">
        <v>434</v>
      </c>
      <c r="C9" s="553"/>
      <c r="D9" s="553"/>
      <c r="E9" s="553"/>
      <c r="F9" s="553"/>
      <c r="G9" s="553"/>
      <c r="H9" s="553"/>
      <c r="I9" s="553"/>
      <c r="J9" s="553"/>
      <c r="K9" s="554"/>
      <c r="L9" s="11">
        <v>3</v>
      </c>
    </row>
    <row r="10" spans="1:12" ht="30" customHeight="1" thickBot="1" x14ac:dyDescent="0.3">
      <c r="A10" s="13" t="s">
        <v>84</v>
      </c>
      <c r="B10" s="428" t="s">
        <v>435</v>
      </c>
      <c r="C10" s="429"/>
      <c r="D10" s="429"/>
      <c r="E10" s="429"/>
      <c r="F10" s="12" t="s">
        <v>86</v>
      </c>
      <c r="G10" s="430" t="s">
        <v>436</v>
      </c>
      <c r="H10" s="431"/>
      <c r="I10" s="431"/>
      <c r="J10" s="431"/>
      <c r="K10" s="432"/>
      <c r="L10" s="11">
        <v>4</v>
      </c>
    </row>
    <row r="11" spans="1:12" ht="67.5" customHeight="1" thickBot="1" x14ac:dyDescent="0.3">
      <c r="A11" s="12" t="s">
        <v>88</v>
      </c>
      <c r="B11" s="421" t="s">
        <v>89</v>
      </c>
      <c r="C11" s="423"/>
      <c r="D11" s="12" t="s">
        <v>90</v>
      </c>
      <c r="E11" s="14" t="s">
        <v>437</v>
      </c>
      <c r="F11" s="14" t="s">
        <v>438</v>
      </c>
      <c r="G11" s="14" t="s">
        <v>177</v>
      </c>
      <c r="H11" s="14" t="s">
        <v>178</v>
      </c>
      <c r="I11" s="14" t="s">
        <v>179</v>
      </c>
      <c r="J11" s="14" t="s">
        <v>180</v>
      </c>
      <c r="K11" s="14"/>
      <c r="L11" s="11">
        <v>5</v>
      </c>
    </row>
    <row r="12" spans="1:12" ht="117" customHeight="1" thickBot="1" x14ac:dyDescent="0.3">
      <c r="A12" s="12" t="s">
        <v>91</v>
      </c>
      <c r="B12" s="518" t="s">
        <v>439</v>
      </c>
      <c r="C12" s="519"/>
      <c r="D12" s="519"/>
      <c r="E12" s="519"/>
      <c r="F12" s="519"/>
      <c r="G12" s="12" t="s">
        <v>92</v>
      </c>
      <c r="H12" s="518" t="s">
        <v>440</v>
      </c>
      <c r="I12" s="438"/>
      <c r="J12" s="438"/>
      <c r="K12" s="439"/>
      <c r="L12" s="11">
        <v>6</v>
      </c>
    </row>
    <row r="13" spans="1:12" ht="60" customHeight="1" thickBot="1" x14ac:dyDescent="0.3">
      <c r="A13" s="12" t="s">
        <v>93</v>
      </c>
      <c r="B13" s="710" t="s">
        <v>441</v>
      </c>
      <c r="C13" s="711"/>
      <c r="D13" s="711"/>
      <c r="E13" s="711"/>
      <c r="F13" s="711"/>
      <c r="G13" s="711"/>
      <c r="H13" s="711"/>
      <c r="I13" s="712"/>
      <c r="J13" s="12" t="s">
        <v>95</v>
      </c>
      <c r="K13" s="288" t="s">
        <v>442</v>
      </c>
      <c r="L13" s="16">
        <v>7</v>
      </c>
    </row>
    <row r="14" spans="1:12" ht="51.75" customHeight="1" thickBot="1" x14ac:dyDescent="0.3">
      <c r="A14" s="12" t="s">
        <v>97</v>
      </c>
      <c r="B14" s="545" t="s">
        <v>98</v>
      </c>
      <c r="C14" s="546"/>
      <c r="D14" s="12" t="s">
        <v>99</v>
      </c>
      <c r="E14" s="98" t="s">
        <v>100</v>
      </c>
      <c r="F14" s="12" t="s">
        <v>101</v>
      </c>
      <c r="G14" s="17">
        <v>15</v>
      </c>
      <c r="H14" s="12" t="s">
        <v>102</v>
      </c>
      <c r="I14" s="129" t="s">
        <v>443</v>
      </c>
      <c r="J14" s="12" t="s">
        <v>103</v>
      </c>
      <c r="K14" s="289" t="s">
        <v>444</v>
      </c>
      <c r="L14" s="16">
        <v>8</v>
      </c>
    </row>
    <row r="15" spans="1:12" ht="45" customHeight="1" thickBot="1" x14ac:dyDescent="0.3">
      <c r="A15" s="20" t="s">
        <v>104</v>
      </c>
      <c r="B15" s="21" t="s">
        <v>105</v>
      </c>
      <c r="C15" s="22">
        <v>2019</v>
      </c>
      <c r="D15" s="290"/>
      <c r="E15" s="290"/>
      <c r="F15" s="24" t="s">
        <v>106</v>
      </c>
      <c r="G15" s="25">
        <v>2031</v>
      </c>
      <c r="H15" s="290"/>
      <c r="I15" s="290"/>
      <c r="J15" s="290"/>
      <c r="K15" s="291"/>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Variable 1. Promedio de calificación del atributo del ONS</v>
      </c>
      <c r="B17" s="512"/>
      <c r="C17" s="450"/>
      <c r="D17" s="451"/>
      <c r="E17" s="450"/>
      <c r="F17" s="451"/>
      <c r="G17" s="450"/>
      <c r="H17" s="451"/>
      <c r="I17" s="450"/>
      <c r="J17" s="451"/>
      <c r="K17" s="452"/>
      <c r="L17" s="447"/>
    </row>
    <row r="18" spans="1:12" ht="21.75" customHeight="1" x14ac:dyDescent="0.25">
      <c r="A18" s="511" t="str">
        <f>+F11</f>
        <v xml:space="preserve">Variable 2. Promedio de calificación del atributo para el conjunto de instituciones evaluadas </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thickBot="1" x14ac:dyDescent="0.3">
      <c r="A25" s="455"/>
      <c r="B25" s="39">
        <v>1</v>
      </c>
      <c r="C25" s="555">
        <v>1</v>
      </c>
      <c r="D25" s="292"/>
      <c r="E25" s="293"/>
      <c r="F25" s="294"/>
      <c r="G25" s="295"/>
      <c r="H25" s="295"/>
      <c r="I25" s="36"/>
      <c r="J25" s="42"/>
      <c r="K25" s="38"/>
      <c r="L25" s="473"/>
    </row>
    <row r="26" spans="1:12" ht="15.75" customHeight="1" thickBot="1" x14ac:dyDescent="0.3">
      <c r="A26" s="455"/>
      <c r="B26" s="43">
        <v>2</v>
      </c>
      <c r="C26" s="555"/>
      <c r="D26" s="296"/>
      <c r="E26" s="293"/>
      <c r="F26" s="294"/>
      <c r="G26" s="295"/>
      <c r="H26" s="295"/>
      <c r="I26" s="36"/>
      <c r="J26" s="42"/>
      <c r="K26" s="38"/>
      <c r="L26" s="473"/>
    </row>
    <row r="27" spans="1:12" ht="17.25" customHeight="1" thickBot="1" x14ac:dyDescent="0.35">
      <c r="A27" s="455"/>
      <c r="B27" s="43">
        <v>3</v>
      </c>
      <c r="C27" s="555"/>
      <c r="D27" s="296"/>
      <c r="E27" s="293"/>
      <c r="F27" s="294"/>
      <c r="G27" s="295"/>
      <c r="H27" s="295"/>
      <c r="I27" s="45"/>
      <c r="J27" s="42"/>
      <c r="K27" s="38"/>
      <c r="L27" s="473"/>
    </row>
    <row r="28" spans="1:12" ht="16.5" customHeight="1" thickBot="1" x14ac:dyDescent="0.3">
      <c r="A28" s="456"/>
      <c r="B28" s="46">
        <v>4</v>
      </c>
      <c r="C28" s="556"/>
      <c r="D28" s="297">
        <v>1</v>
      </c>
      <c r="E28" s="293" t="s">
        <v>445</v>
      </c>
      <c r="F28" s="294">
        <v>0.5</v>
      </c>
      <c r="G28" s="295">
        <v>1</v>
      </c>
      <c r="H28" s="295"/>
      <c r="I28" s="50"/>
      <c r="J28" s="51"/>
      <c r="K28" s="52"/>
      <c r="L28" s="473"/>
    </row>
    <row r="29" spans="1:12" ht="53.25" customHeight="1" x14ac:dyDescent="0.25">
      <c r="A29" s="53" t="s">
        <v>123</v>
      </c>
      <c r="B29" s="713" t="s">
        <v>446</v>
      </c>
      <c r="C29" s="644"/>
      <c r="D29" s="644"/>
      <c r="E29" s="644"/>
      <c r="F29" s="644"/>
      <c r="G29" s="644"/>
      <c r="H29" s="644"/>
      <c r="I29" s="644"/>
      <c r="J29" s="644"/>
      <c r="K29" s="644"/>
      <c r="L29" s="54">
        <v>12</v>
      </c>
    </row>
    <row r="30" spans="1:12" ht="115.5" customHeight="1" thickBot="1" x14ac:dyDescent="0.3">
      <c r="A30" s="12" t="s">
        <v>124</v>
      </c>
      <c r="B30" s="502" t="s">
        <v>447</v>
      </c>
      <c r="C30" s="503"/>
      <c r="D30" s="503"/>
      <c r="E30" s="503"/>
      <c r="F30" s="503"/>
      <c r="G30" s="503"/>
      <c r="H30" s="503"/>
      <c r="I30" s="503"/>
      <c r="J30" s="503"/>
      <c r="K30" s="504"/>
      <c r="L30" s="55">
        <v>13</v>
      </c>
    </row>
    <row r="31" spans="1:12" ht="30.75" customHeight="1" x14ac:dyDescent="0.25">
      <c r="A31" s="468" t="s">
        <v>125</v>
      </c>
      <c r="B31" s="464" t="s">
        <v>126</v>
      </c>
      <c r="C31" s="464"/>
      <c r="D31" s="480" t="s">
        <v>448</v>
      </c>
      <c r="E31" s="480"/>
      <c r="F31" s="480"/>
      <c r="G31" s="480"/>
      <c r="H31" s="57" t="s">
        <v>127</v>
      </c>
      <c r="I31" s="480" t="s">
        <v>449</v>
      </c>
      <c r="J31" s="480"/>
      <c r="K31" s="480"/>
      <c r="L31" s="481">
        <v>14</v>
      </c>
    </row>
    <row r="32" spans="1:12" ht="36" customHeight="1" x14ac:dyDescent="0.25">
      <c r="A32" s="468"/>
      <c r="B32" s="484" t="s">
        <v>86</v>
      </c>
      <c r="C32" s="484"/>
      <c r="D32" s="490" t="s">
        <v>37</v>
      </c>
      <c r="E32" s="491"/>
      <c r="F32" s="491"/>
      <c r="G32" s="492"/>
      <c r="H32" s="57" t="s">
        <v>129</v>
      </c>
      <c r="I32" s="493" t="s">
        <v>450</v>
      </c>
      <c r="J32" s="480"/>
      <c r="K32" s="480"/>
      <c r="L32" s="482"/>
    </row>
    <row r="33" spans="1:12" ht="30.75" customHeight="1" thickBot="1" x14ac:dyDescent="0.3">
      <c r="A33" s="468"/>
      <c r="B33" s="464" t="s">
        <v>130</v>
      </c>
      <c r="C33" s="464"/>
      <c r="D33" s="714" t="s">
        <v>451</v>
      </c>
      <c r="E33" s="715"/>
      <c r="F33" s="715"/>
      <c r="G33" s="715"/>
      <c r="H33" s="715"/>
      <c r="I33" s="715"/>
      <c r="J33" s="715"/>
      <c r="K33" s="716"/>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900-000000000000}"/>
    <hyperlink ref="A1" location="Índice!A1" display="Volver" xr:uid="{00000000-0004-0000-1900-000001000000}"/>
    <hyperlink ref="D35" r:id="rId2" display="wcastro@ins.gov.co/svillarreal@ins.gov.co" xr:uid="{00000000-0004-0000-1900-000002000000}"/>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35"/>
  <sheetViews>
    <sheetView showGridLines="0" showWhiteSpace="0" view="pageBreakPreview" zoomScaleNormal="70" zoomScaleSheetLayoutView="10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47.25" customHeight="1" thickBot="1" x14ac:dyDescent="0.3">
      <c r="A7" s="9" t="s">
        <v>78</v>
      </c>
      <c r="B7" s="542" t="s">
        <v>452</v>
      </c>
      <c r="C7" s="543"/>
      <c r="D7" s="543"/>
      <c r="E7" s="543"/>
      <c r="F7" s="10" t="s">
        <v>79</v>
      </c>
      <c r="G7" s="418" t="s">
        <v>260</v>
      </c>
      <c r="H7" s="419"/>
      <c r="I7" s="419"/>
      <c r="J7" s="419"/>
      <c r="K7" s="420"/>
      <c r="L7" s="11">
        <v>1</v>
      </c>
    </row>
    <row r="8" spans="1:12" ht="50.25" customHeight="1" thickBot="1" x14ac:dyDescent="0.3">
      <c r="A8" s="12" t="s">
        <v>81</v>
      </c>
      <c r="B8" s="421" t="s">
        <v>282</v>
      </c>
      <c r="C8" s="422"/>
      <c r="D8" s="422"/>
      <c r="E8" s="423"/>
      <c r="F8" s="421" t="s">
        <v>261</v>
      </c>
      <c r="G8" s="422"/>
      <c r="H8" s="423"/>
      <c r="I8" s="421"/>
      <c r="J8" s="422"/>
      <c r="K8" s="424"/>
      <c r="L8" s="11">
        <v>2</v>
      </c>
    </row>
    <row r="9" spans="1:12" ht="57.75" customHeight="1" thickBot="1" x14ac:dyDescent="0.3">
      <c r="A9" s="13" t="s">
        <v>83</v>
      </c>
      <c r="B9" s="544" t="s">
        <v>453</v>
      </c>
      <c r="C9" s="426"/>
      <c r="D9" s="426"/>
      <c r="E9" s="426"/>
      <c r="F9" s="426"/>
      <c r="G9" s="426"/>
      <c r="H9" s="426"/>
      <c r="I9" s="426"/>
      <c r="J9" s="426"/>
      <c r="K9" s="427"/>
      <c r="L9" s="11">
        <v>3</v>
      </c>
    </row>
    <row r="10" spans="1:12" ht="30" customHeight="1" thickBot="1" x14ac:dyDescent="0.3">
      <c r="A10" s="13" t="s">
        <v>84</v>
      </c>
      <c r="B10" s="428" t="s">
        <v>435</v>
      </c>
      <c r="C10" s="429"/>
      <c r="D10" s="429"/>
      <c r="E10" s="429"/>
      <c r="F10" s="12" t="s">
        <v>86</v>
      </c>
      <c r="G10" s="430" t="s">
        <v>436</v>
      </c>
      <c r="H10" s="431"/>
      <c r="I10" s="431"/>
      <c r="J10" s="431"/>
      <c r="K10" s="432"/>
      <c r="L10" s="11">
        <v>4</v>
      </c>
    </row>
    <row r="11" spans="1:12" ht="84.75" customHeight="1" thickBot="1" x14ac:dyDescent="0.3">
      <c r="A11" s="12" t="s">
        <v>88</v>
      </c>
      <c r="B11" s="421" t="s">
        <v>89</v>
      </c>
      <c r="C11" s="423"/>
      <c r="D11" s="12" t="s">
        <v>90</v>
      </c>
      <c r="E11" s="14" t="s">
        <v>454</v>
      </c>
      <c r="F11" s="285" t="s">
        <v>455</v>
      </c>
      <c r="G11" s="14" t="s">
        <v>177</v>
      </c>
      <c r="H11" s="14" t="s">
        <v>178</v>
      </c>
      <c r="I11" s="14" t="s">
        <v>179</v>
      </c>
      <c r="J11" s="14" t="s">
        <v>180</v>
      </c>
      <c r="K11" s="14"/>
      <c r="L11" s="11">
        <v>5</v>
      </c>
    </row>
    <row r="12" spans="1:12" ht="117" customHeight="1" thickBot="1" x14ac:dyDescent="0.3">
      <c r="A12" s="12" t="s">
        <v>91</v>
      </c>
      <c r="B12" s="518" t="s">
        <v>456</v>
      </c>
      <c r="C12" s="438"/>
      <c r="D12" s="438"/>
      <c r="E12" s="438"/>
      <c r="F12" s="438"/>
      <c r="G12" s="12" t="s">
        <v>92</v>
      </c>
      <c r="H12" s="518" t="s">
        <v>457</v>
      </c>
      <c r="I12" s="519"/>
      <c r="J12" s="519"/>
      <c r="K12" s="520"/>
      <c r="L12" s="11">
        <v>6</v>
      </c>
    </row>
    <row r="13" spans="1:12" ht="36.75" customHeight="1" thickBot="1" x14ac:dyDescent="0.3">
      <c r="A13" s="12" t="s">
        <v>93</v>
      </c>
      <c r="B13" s="518" t="s">
        <v>458</v>
      </c>
      <c r="C13" s="438"/>
      <c r="D13" s="438"/>
      <c r="E13" s="438"/>
      <c r="F13" s="438"/>
      <c r="G13" s="438"/>
      <c r="H13" s="438"/>
      <c r="I13" s="439"/>
      <c r="J13" s="12" t="s">
        <v>95</v>
      </c>
      <c r="K13" s="15" t="s">
        <v>459</v>
      </c>
      <c r="L13" s="16">
        <v>7</v>
      </c>
    </row>
    <row r="14" spans="1:12" ht="33.75" customHeight="1" thickBot="1" x14ac:dyDescent="0.3">
      <c r="A14" s="12" t="s">
        <v>97</v>
      </c>
      <c r="B14" s="545" t="s">
        <v>159</v>
      </c>
      <c r="C14" s="546"/>
      <c r="D14" s="12" t="s">
        <v>99</v>
      </c>
      <c r="E14" s="60" t="s">
        <v>100</v>
      </c>
      <c r="F14" s="12" t="s">
        <v>101</v>
      </c>
      <c r="G14" s="61">
        <v>15</v>
      </c>
      <c r="H14" s="12" t="s">
        <v>102</v>
      </c>
      <c r="I14" s="286">
        <v>5.03</v>
      </c>
      <c r="J14" s="12" t="s">
        <v>103</v>
      </c>
      <c r="K14" s="287" t="s">
        <v>460</v>
      </c>
      <c r="L14" s="16">
        <v>8</v>
      </c>
    </row>
    <row r="15" spans="1:12" ht="32.25" customHeight="1" thickBot="1" x14ac:dyDescent="0.3">
      <c r="A15" s="20" t="s">
        <v>104</v>
      </c>
      <c r="B15" s="21" t="s">
        <v>105</v>
      </c>
      <c r="C15" s="22">
        <v>2015</v>
      </c>
      <c r="D15" s="23"/>
      <c r="E15" s="23"/>
      <c r="F15" s="24" t="s">
        <v>106</v>
      </c>
      <c r="G15" s="25">
        <v>2031</v>
      </c>
      <c r="H15" s="23"/>
      <c r="I15" s="214"/>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Variable 1 Número de citas a publicaciones del ONS, en los últimos 5 años</v>
      </c>
      <c r="B17" s="512"/>
      <c r="C17" s="450"/>
      <c r="D17" s="451"/>
      <c r="E17" s="450"/>
      <c r="F17" s="451"/>
      <c r="G17" s="450"/>
      <c r="H17" s="451"/>
      <c r="I17" s="450"/>
      <c r="J17" s="451"/>
      <c r="K17" s="452"/>
      <c r="L17" s="447"/>
    </row>
    <row r="18" spans="1:12" ht="21.75" customHeight="1" x14ac:dyDescent="0.25">
      <c r="A18" s="511" t="str">
        <f>+F11</f>
        <v>Variable 2 Número de publicaciones del ONS, en los últimos 5 años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717">
        <v>4.5</v>
      </c>
      <c r="D25" s="64"/>
      <c r="E25" s="65"/>
      <c r="F25" s="65"/>
      <c r="G25" s="65"/>
      <c r="H25" s="65"/>
      <c r="I25" s="36"/>
      <c r="J25" s="42"/>
      <c r="K25" s="38"/>
      <c r="L25" s="473"/>
    </row>
    <row r="26" spans="1:12" ht="15.75" customHeight="1" thickBot="1" x14ac:dyDescent="0.3">
      <c r="A26" s="455"/>
      <c r="B26" s="43">
        <v>2</v>
      </c>
      <c r="C26" s="717"/>
      <c r="D26" s="66">
        <v>4</v>
      </c>
      <c r="E26" s="65" t="s">
        <v>245</v>
      </c>
      <c r="F26" s="65">
        <v>1</v>
      </c>
      <c r="G26" s="48">
        <v>4</v>
      </c>
      <c r="H26" s="65"/>
      <c r="I26" s="36"/>
      <c r="J26" s="42"/>
      <c r="K26" s="38"/>
      <c r="L26" s="473"/>
    </row>
    <row r="27" spans="1:12" ht="17.25" customHeight="1" x14ac:dyDescent="0.3">
      <c r="A27" s="455"/>
      <c r="B27" s="43">
        <v>3</v>
      </c>
      <c r="C27" s="717"/>
      <c r="D27" s="66"/>
      <c r="E27" s="65"/>
      <c r="F27" s="65"/>
      <c r="G27" s="65"/>
      <c r="H27" s="65"/>
      <c r="I27" s="45"/>
      <c r="J27" s="42"/>
      <c r="K27" s="38"/>
      <c r="L27" s="473"/>
    </row>
    <row r="28" spans="1:12" ht="16.5" customHeight="1" thickBot="1" x14ac:dyDescent="0.3">
      <c r="A28" s="456"/>
      <c r="B28" s="46">
        <v>4</v>
      </c>
      <c r="C28" s="718"/>
      <c r="D28" s="373">
        <v>4.5</v>
      </c>
      <c r="E28" s="48" t="s">
        <v>245</v>
      </c>
      <c r="F28" s="48">
        <v>1</v>
      </c>
      <c r="G28" s="372">
        <v>4.5</v>
      </c>
      <c r="H28" s="48"/>
      <c r="I28" s="50"/>
      <c r="J28" s="51"/>
      <c r="K28" s="52"/>
      <c r="L28" s="473"/>
    </row>
    <row r="29" spans="1:12" ht="53.25" customHeight="1" x14ac:dyDescent="0.25">
      <c r="A29" s="53" t="s">
        <v>123</v>
      </c>
      <c r="B29" s="557" t="s">
        <v>461</v>
      </c>
      <c r="C29" s="557"/>
      <c r="D29" s="557"/>
      <c r="E29" s="557"/>
      <c r="F29" s="557"/>
      <c r="G29" s="557"/>
      <c r="H29" s="557"/>
      <c r="I29" s="557"/>
      <c r="J29" s="557"/>
      <c r="K29" s="557"/>
      <c r="L29" s="54">
        <v>12</v>
      </c>
    </row>
    <row r="30" spans="1:12" ht="52.5" customHeight="1" thickBot="1" x14ac:dyDescent="0.3">
      <c r="A30" s="12" t="s">
        <v>124</v>
      </c>
      <c r="B30" s="502" t="s">
        <v>462</v>
      </c>
      <c r="C30" s="503"/>
      <c r="D30" s="503"/>
      <c r="E30" s="503"/>
      <c r="F30" s="503"/>
      <c r="G30" s="503"/>
      <c r="H30" s="503"/>
      <c r="I30" s="503"/>
      <c r="J30" s="503"/>
      <c r="K30" s="504"/>
      <c r="L30" s="55">
        <v>13</v>
      </c>
    </row>
    <row r="31" spans="1:12" ht="30.75" customHeight="1" x14ac:dyDescent="0.25">
      <c r="A31" s="468" t="s">
        <v>125</v>
      </c>
      <c r="B31" s="464" t="s">
        <v>126</v>
      </c>
      <c r="C31" s="464"/>
      <c r="D31" s="480" t="s">
        <v>448</v>
      </c>
      <c r="E31" s="480"/>
      <c r="F31" s="480"/>
      <c r="G31" s="480"/>
      <c r="H31" s="57" t="s">
        <v>127</v>
      </c>
      <c r="I31" s="480" t="s">
        <v>449</v>
      </c>
      <c r="J31" s="480"/>
      <c r="K31" s="480"/>
      <c r="L31" s="481">
        <v>14</v>
      </c>
    </row>
    <row r="32" spans="1:12" ht="36" customHeight="1" x14ac:dyDescent="0.25">
      <c r="A32" s="468"/>
      <c r="B32" s="484" t="s">
        <v>86</v>
      </c>
      <c r="C32" s="484"/>
      <c r="D32" s="490" t="s">
        <v>37</v>
      </c>
      <c r="E32" s="491"/>
      <c r="F32" s="491"/>
      <c r="G32" s="492"/>
      <c r="H32" s="57" t="s">
        <v>129</v>
      </c>
      <c r="I32" s="493" t="s">
        <v>450</v>
      </c>
      <c r="J32" s="480"/>
      <c r="K32" s="480"/>
      <c r="L32" s="482"/>
    </row>
    <row r="33" spans="1:12" ht="30.75" customHeight="1" thickBot="1" x14ac:dyDescent="0.3">
      <c r="A33" s="468"/>
      <c r="B33" s="464" t="s">
        <v>130</v>
      </c>
      <c r="C33" s="464"/>
      <c r="D33" s="714" t="s">
        <v>451</v>
      </c>
      <c r="E33" s="715"/>
      <c r="F33" s="715"/>
      <c r="G33" s="715"/>
      <c r="H33" s="715"/>
      <c r="I33" s="715"/>
      <c r="J33" s="715"/>
      <c r="K33" s="716"/>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A00-000000000000}"/>
    <hyperlink ref="A1" location="Índice!A1" display="Volver" xr:uid="{00000000-0004-0000-1A00-000001000000}"/>
    <hyperlink ref="D35" r:id="rId2" display="wcastro@ins.gov.co/svillarreal@ins.gov.co" xr:uid="{00000000-0004-0000-1A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35"/>
  <sheetViews>
    <sheetView showGridLines="0" showWhiteSpace="0" view="pageBreakPreview" zoomScale="86" zoomScaleNormal="70" zoomScaleSheetLayoutView="86" workbookViewId="0"/>
  </sheetViews>
  <sheetFormatPr baseColWidth="10" defaultColWidth="11.42578125" defaultRowHeight="15" x14ac:dyDescent="0.25"/>
  <cols>
    <col min="1" max="1" width="23.42578125" customWidth="1"/>
    <col min="2" max="2" width="13.570312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463</v>
      </c>
      <c r="C7" s="542"/>
      <c r="D7" s="542"/>
      <c r="E7" s="542"/>
      <c r="F7" s="10" t="s">
        <v>79</v>
      </c>
      <c r="G7" s="418" t="s">
        <v>296</v>
      </c>
      <c r="H7" s="419"/>
      <c r="I7" s="419"/>
      <c r="J7" s="419"/>
      <c r="K7" s="420"/>
      <c r="L7" s="11">
        <v>1</v>
      </c>
    </row>
    <row r="8" spans="1:12" ht="57" customHeight="1" thickBot="1" x14ac:dyDescent="0.3">
      <c r="A8" s="12" t="s">
        <v>81</v>
      </c>
      <c r="B8" s="421" t="s">
        <v>261</v>
      </c>
      <c r="C8" s="422"/>
      <c r="D8" s="422"/>
      <c r="E8" s="423"/>
      <c r="F8" s="421"/>
      <c r="G8" s="422"/>
      <c r="H8" s="423"/>
      <c r="I8" s="421"/>
      <c r="J8" s="422"/>
      <c r="K8" s="424"/>
      <c r="L8" s="11">
        <v>2</v>
      </c>
    </row>
    <row r="9" spans="1:12" ht="57.75" customHeight="1" thickBot="1" x14ac:dyDescent="0.3">
      <c r="A9" s="13" t="s">
        <v>83</v>
      </c>
      <c r="B9" s="544" t="s">
        <v>464</v>
      </c>
      <c r="C9" s="553"/>
      <c r="D9" s="553"/>
      <c r="E9" s="553"/>
      <c r="F9" s="553"/>
      <c r="G9" s="553"/>
      <c r="H9" s="553"/>
      <c r="I9" s="553"/>
      <c r="J9" s="553"/>
      <c r="K9" s="554"/>
      <c r="L9" s="11">
        <v>3</v>
      </c>
    </row>
    <row r="10" spans="1:12" ht="30" customHeight="1" thickBot="1" x14ac:dyDescent="0.3">
      <c r="A10" s="13" t="s">
        <v>84</v>
      </c>
      <c r="B10" s="428" t="s">
        <v>435</v>
      </c>
      <c r="C10" s="429"/>
      <c r="D10" s="429"/>
      <c r="E10" s="429"/>
      <c r="F10" s="12" t="s">
        <v>86</v>
      </c>
      <c r="G10" s="430" t="s">
        <v>436</v>
      </c>
      <c r="H10" s="431"/>
      <c r="I10" s="431"/>
      <c r="J10" s="431"/>
      <c r="K10" s="432"/>
      <c r="L10" s="11">
        <v>4</v>
      </c>
    </row>
    <row r="11" spans="1:12" ht="67.5" customHeight="1" thickBot="1" x14ac:dyDescent="0.3">
      <c r="A11" s="12" t="s">
        <v>88</v>
      </c>
      <c r="B11" s="421" t="s">
        <v>174</v>
      </c>
      <c r="C11" s="423"/>
      <c r="D11" s="12" t="s">
        <v>90</v>
      </c>
      <c r="E11" s="14" t="s">
        <v>465</v>
      </c>
      <c r="F11" s="14" t="s">
        <v>466</v>
      </c>
      <c r="G11" s="14" t="s">
        <v>177</v>
      </c>
      <c r="H11" s="14" t="s">
        <v>178</v>
      </c>
      <c r="I11" s="14" t="s">
        <v>179</v>
      </c>
      <c r="J11" s="14" t="s">
        <v>180</v>
      </c>
      <c r="K11" s="14"/>
      <c r="L11" s="11">
        <v>5</v>
      </c>
    </row>
    <row r="12" spans="1:12" ht="117" customHeight="1" thickBot="1" x14ac:dyDescent="0.3">
      <c r="A12" s="12" t="s">
        <v>91</v>
      </c>
      <c r="B12" s="518" t="s">
        <v>467</v>
      </c>
      <c r="C12" s="519"/>
      <c r="D12" s="519"/>
      <c r="E12" s="519"/>
      <c r="F12" s="519"/>
      <c r="G12" s="12" t="s">
        <v>92</v>
      </c>
      <c r="H12" s="518" t="s">
        <v>468</v>
      </c>
      <c r="I12" s="438"/>
      <c r="J12" s="438"/>
      <c r="K12" s="439"/>
      <c r="L12" s="11">
        <v>6</v>
      </c>
    </row>
    <row r="13" spans="1:12" ht="60" customHeight="1" thickBot="1" x14ac:dyDescent="0.3">
      <c r="A13" s="12" t="s">
        <v>93</v>
      </c>
      <c r="B13" s="518" t="s">
        <v>469</v>
      </c>
      <c r="C13" s="519"/>
      <c r="D13" s="519"/>
      <c r="E13" s="519"/>
      <c r="F13" s="519"/>
      <c r="G13" s="519"/>
      <c r="H13" s="519"/>
      <c r="I13" s="520"/>
      <c r="J13" s="12" t="s">
        <v>95</v>
      </c>
      <c r="K13" s="288" t="s">
        <v>288</v>
      </c>
      <c r="L13" s="16">
        <v>7</v>
      </c>
    </row>
    <row r="14" spans="1:12" ht="51.75" customHeight="1" thickBot="1" x14ac:dyDescent="0.3">
      <c r="A14" s="12" t="s">
        <v>97</v>
      </c>
      <c r="B14" s="545" t="s">
        <v>183</v>
      </c>
      <c r="C14" s="546"/>
      <c r="D14" s="12" t="s">
        <v>99</v>
      </c>
      <c r="E14" s="98" t="s">
        <v>269</v>
      </c>
      <c r="F14" s="12" t="s">
        <v>101</v>
      </c>
      <c r="G14" s="17">
        <v>15</v>
      </c>
      <c r="H14" s="12" t="s">
        <v>102</v>
      </c>
      <c r="I14" s="308">
        <v>5</v>
      </c>
      <c r="J14" s="12" t="s">
        <v>103</v>
      </c>
      <c r="K14" s="289" t="s">
        <v>470</v>
      </c>
      <c r="L14" s="16">
        <v>8</v>
      </c>
    </row>
    <row r="15" spans="1:12" ht="45" customHeight="1" thickBot="1" x14ac:dyDescent="0.3">
      <c r="A15" s="20" t="s">
        <v>104</v>
      </c>
      <c r="B15" s="21" t="s">
        <v>105</v>
      </c>
      <c r="C15" s="164">
        <v>2019</v>
      </c>
      <c r="D15" s="309"/>
      <c r="E15" s="309"/>
      <c r="F15" s="24" t="s">
        <v>106</v>
      </c>
      <c r="G15" s="165">
        <v>2028</v>
      </c>
      <c r="H15" s="290"/>
      <c r="I15" s="290"/>
      <c r="J15" s="290"/>
      <c r="K15" s="291"/>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Variable 1 Documentos técnicos elaborados</v>
      </c>
      <c r="B17" s="512"/>
      <c r="C17" s="450"/>
      <c r="D17" s="451"/>
      <c r="E17" s="450"/>
      <c r="F17" s="451"/>
      <c r="G17" s="450"/>
      <c r="H17" s="451"/>
      <c r="I17" s="450"/>
      <c r="J17" s="451"/>
      <c r="K17" s="452"/>
      <c r="L17" s="447"/>
    </row>
    <row r="18" spans="1:12" ht="21.75" customHeight="1" x14ac:dyDescent="0.25">
      <c r="A18" s="511" t="str">
        <f>+F11</f>
        <v xml:space="preserve">Variable 2 </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thickBot="1" x14ac:dyDescent="0.3">
      <c r="A25" s="455"/>
      <c r="B25" s="39">
        <v>1</v>
      </c>
      <c r="C25" s="719">
        <v>5</v>
      </c>
      <c r="D25" s="310">
        <v>1</v>
      </c>
      <c r="E25" s="293" t="s">
        <v>471</v>
      </c>
      <c r="F25" s="310">
        <v>1</v>
      </c>
      <c r="G25" s="295">
        <v>1</v>
      </c>
      <c r="H25" s="311"/>
      <c r="I25" s="36"/>
      <c r="J25" s="42"/>
      <c r="K25" s="38"/>
      <c r="L25" s="473"/>
    </row>
    <row r="26" spans="1:12" ht="15.75" customHeight="1" thickBot="1" x14ac:dyDescent="0.3">
      <c r="A26" s="455"/>
      <c r="B26" s="43">
        <v>2</v>
      </c>
      <c r="C26" s="719"/>
      <c r="D26" s="310">
        <v>1</v>
      </c>
      <c r="E26" s="293" t="s">
        <v>471</v>
      </c>
      <c r="F26" s="310">
        <v>1</v>
      </c>
      <c r="G26" s="295">
        <v>1</v>
      </c>
      <c r="H26" s="311"/>
      <c r="I26" s="36"/>
      <c r="J26" s="42"/>
      <c r="K26" s="38"/>
      <c r="L26" s="473"/>
    </row>
    <row r="27" spans="1:12" ht="17.25" customHeight="1" thickBot="1" x14ac:dyDescent="0.35">
      <c r="A27" s="455"/>
      <c r="B27" s="43">
        <v>3</v>
      </c>
      <c r="C27" s="719"/>
      <c r="D27" s="310">
        <v>1</v>
      </c>
      <c r="E27" s="293" t="s">
        <v>471</v>
      </c>
      <c r="F27" s="310">
        <v>1</v>
      </c>
      <c r="G27" s="295">
        <v>1</v>
      </c>
      <c r="H27" s="311"/>
      <c r="I27" s="45"/>
      <c r="J27" s="42"/>
      <c r="K27" s="38"/>
      <c r="L27" s="473"/>
    </row>
    <row r="28" spans="1:12" ht="16.5" customHeight="1" thickBot="1" x14ac:dyDescent="0.3">
      <c r="A28" s="456"/>
      <c r="B28" s="46">
        <v>4</v>
      </c>
      <c r="C28" s="720"/>
      <c r="D28" s="310">
        <v>2</v>
      </c>
      <c r="E28" s="293" t="s">
        <v>472</v>
      </c>
      <c r="F28" s="310">
        <v>2</v>
      </c>
      <c r="G28" s="295">
        <v>2</v>
      </c>
      <c r="H28" s="312"/>
      <c r="I28" s="50"/>
      <c r="J28" s="51"/>
      <c r="K28" s="52"/>
      <c r="L28" s="473"/>
    </row>
    <row r="29" spans="1:12" ht="53.25" customHeight="1" x14ac:dyDescent="0.25">
      <c r="A29" s="53" t="s">
        <v>123</v>
      </c>
      <c r="B29" s="560" t="s">
        <v>473</v>
      </c>
      <c r="C29" s="557"/>
      <c r="D29" s="557"/>
      <c r="E29" s="557"/>
      <c r="F29" s="557"/>
      <c r="G29" s="557"/>
      <c r="H29" s="557"/>
      <c r="I29" s="557"/>
      <c r="J29" s="557"/>
      <c r="K29" s="557"/>
      <c r="L29" s="54">
        <v>12</v>
      </c>
    </row>
    <row r="30" spans="1:12" ht="115.5" customHeight="1" thickBot="1" x14ac:dyDescent="0.3">
      <c r="A30" s="12" t="s">
        <v>124</v>
      </c>
      <c r="B30" s="502" t="s">
        <v>474</v>
      </c>
      <c r="C30" s="503"/>
      <c r="D30" s="503"/>
      <c r="E30" s="503"/>
      <c r="F30" s="503"/>
      <c r="G30" s="503"/>
      <c r="H30" s="503"/>
      <c r="I30" s="503"/>
      <c r="J30" s="503"/>
      <c r="K30" s="504"/>
      <c r="L30" s="55">
        <v>13</v>
      </c>
    </row>
    <row r="31" spans="1:12" ht="30.75" customHeight="1" x14ac:dyDescent="0.25">
      <c r="A31" s="468" t="s">
        <v>125</v>
      </c>
      <c r="B31" s="464" t="s">
        <v>126</v>
      </c>
      <c r="C31" s="464"/>
      <c r="D31" s="480" t="s">
        <v>448</v>
      </c>
      <c r="E31" s="480"/>
      <c r="F31" s="480"/>
      <c r="G31" s="480"/>
      <c r="H31" s="57" t="s">
        <v>127</v>
      </c>
      <c r="I31" s="480" t="s">
        <v>449</v>
      </c>
      <c r="J31" s="480"/>
      <c r="K31" s="480"/>
      <c r="L31" s="481">
        <v>14</v>
      </c>
    </row>
    <row r="32" spans="1:12" ht="36" customHeight="1" x14ac:dyDescent="0.25">
      <c r="A32" s="468"/>
      <c r="B32" s="484" t="s">
        <v>86</v>
      </c>
      <c r="C32" s="484"/>
      <c r="D32" s="490" t="s">
        <v>37</v>
      </c>
      <c r="E32" s="491"/>
      <c r="F32" s="491"/>
      <c r="G32" s="492"/>
      <c r="H32" s="57" t="s">
        <v>129</v>
      </c>
      <c r="I32" s="493" t="s">
        <v>450</v>
      </c>
      <c r="J32" s="480"/>
      <c r="K32" s="480"/>
      <c r="L32" s="482"/>
    </row>
    <row r="33" spans="1:12" ht="30.75" customHeight="1" thickBot="1" x14ac:dyDescent="0.3">
      <c r="A33" s="468"/>
      <c r="B33" s="464" t="s">
        <v>130</v>
      </c>
      <c r="C33" s="464"/>
      <c r="D33" s="714" t="s">
        <v>451</v>
      </c>
      <c r="E33" s="715"/>
      <c r="F33" s="715"/>
      <c r="G33" s="715"/>
      <c r="H33" s="715"/>
      <c r="I33" s="715"/>
      <c r="J33" s="715"/>
      <c r="K33" s="716"/>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B00-000000000000}"/>
    <hyperlink ref="A1" location="Índice!A1" display="Volver" xr:uid="{00000000-0004-0000-1B00-000001000000}"/>
    <hyperlink ref="D35" r:id="rId2" display="wcastro@ins.gov.co/svillarreal@ins.gov.co" xr:uid="{00000000-0004-0000-1B00-000002000000}"/>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475</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476</v>
      </c>
      <c r="C7" s="543"/>
      <c r="D7" s="543"/>
      <c r="E7" s="543"/>
      <c r="F7" s="10" t="s">
        <v>79</v>
      </c>
      <c r="G7" s="418" t="s">
        <v>260</v>
      </c>
      <c r="H7" s="419"/>
      <c r="I7" s="419"/>
      <c r="J7" s="419"/>
      <c r="K7" s="420"/>
      <c r="L7" s="11">
        <v>1</v>
      </c>
    </row>
    <row r="8" spans="1:12" ht="57" customHeight="1" thickBot="1" x14ac:dyDescent="0.3">
      <c r="A8" s="12" t="s">
        <v>81</v>
      </c>
      <c r="B8" s="421" t="s">
        <v>261</v>
      </c>
      <c r="C8" s="422"/>
      <c r="D8" s="422"/>
      <c r="E8" s="423"/>
      <c r="F8" s="421" t="s">
        <v>282</v>
      </c>
      <c r="G8" s="422"/>
      <c r="H8" s="423"/>
      <c r="I8" s="421"/>
      <c r="J8" s="422"/>
      <c r="K8" s="424"/>
      <c r="L8" s="11">
        <v>2</v>
      </c>
    </row>
    <row r="9" spans="1:12" ht="57.75" customHeight="1" thickBot="1" x14ac:dyDescent="0.3">
      <c r="A9" s="13" t="s">
        <v>83</v>
      </c>
      <c r="B9" s="544" t="s">
        <v>477</v>
      </c>
      <c r="C9" s="426"/>
      <c r="D9" s="426"/>
      <c r="E9" s="426"/>
      <c r="F9" s="426"/>
      <c r="G9" s="426"/>
      <c r="H9" s="426"/>
      <c r="I9" s="426"/>
      <c r="J9" s="426"/>
      <c r="K9" s="427"/>
      <c r="L9" s="11">
        <v>3</v>
      </c>
    </row>
    <row r="10" spans="1:12" ht="30" customHeight="1" thickBot="1" x14ac:dyDescent="0.3">
      <c r="A10" s="13" t="s">
        <v>84</v>
      </c>
      <c r="B10" s="428" t="s">
        <v>435</v>
      </c>
      <c r="C10" s="429"/>
      <c r="D10" s="429"/>
      <c r="E10" s="429"/>
      <c r="F10" s="12" t="s">
        <v>86</v>
      </c>
      <c r="G10" s="430" t="s">
        <v>436</v>
      </c>
      <c r="H10" s="431"/>
      <c r="I10" s="431"/>
      <c r="J10" s="431"/>
      <c r="K10" s="432"/>
      <c r="L10" s="11">
        <v>4</v>
      </c>
    </row>
    <row r="11" spans="1:12" ht="101.25" customHeight="1" thickBot="1" x14ac:dyDescent="0.3">
      <c r="A11" s="12" t="s">
        <v>88</v>
      </c>
      <c r="B11" s="421" t="s">
        <v>221</v>
      </c>
      <c r="C11" s="423"/>
      <c r="D11" s="12" t="s">
        <v>90</v>
      </c>
      <c r="E11" s="14" t="s">
        <v>478</v>
      </c>
      <c r="F11" s="285" t="s">
        <v>479</v>
      </c>
      <c r="G11" s="14" t="s">
        <v>177</v>
      </c>
      <c r="H11" s="14" t="s">
        <v>178</v>
      </c>
      <c r="I11" s="14" t="s">
        <v>179</v>
      </c>
      <c r="J11" s="14" t="s">
        <v>180</v>
      </c>
      <c r="K11" s="14"/>
      <c r="L11" s="11">
        <v>5</v>
      </c>
    </row>
    <row r="12" spans="1:12" ht="139.5" customHeight="1" thickBot="1" x14ac:dyDescent="0.3">
      <c r="A12" s="12" t="s">
        <v>91</v>
      </c>
      <c r="B12" s="518" t="s">
        <v>480</v>
      </c>
      <c r="C12" s="438"/>
      <c r="D12" s="438"/>
      <c r="E12" s="438"/>
      <c r="F12" s="438"/>
      <c r="G12" s="12" t="s">
        <v>92</v>
      </c>
      <c r="H12" s="518" t="s">
        <v>481</v>
      </c>
      <c r="I12" s="519"/>
      <c r="J12" s="519"/>
      <c r="K12" s="520"/>
      <c r="L12" s="11">
        <v>6</v>
      </c>
    </row>
    <row r="13" spans="1:12" ht="60" customHeight="1" thickBot="1" x14ac:dyDescent="0.3">
      <c r="A13" s="12" t="s">
        <v>93</v>
      </c>
      <c r="B13" s="518" t="s">
        <v>482</v>
      </c>
      <c r="C13" s="438"/>
      <c r="D13" s="438"/>
      <c r="E13" s="438"/>
      <c r="F13" s="438"/>
      <c r="G13" s="438"/>
      <c r="H13" s="438"/>
      <c r="I13" s="439"/>
      <c r="J13" s="12" t="s">
        <v>95</v>
      </c>
      <c r="K13" s="15" t="s">
        <v>483</v>
      </c>
      <c r="L13" s="16">
        <v>7</v>
      </c>
    </row>
    <row r="14" spans="1:12" ht="51.75" customHeight="1" thickBot="1" x14ac:dyDescent="0.3">
      <c r="A14" s="12" t="s">
        <v>97</v>
      </c>
      <c r="B14" s="545" t="s">
        <v>98</v>
      </c>
      <c r="C14" s="546"/>
      <c r="D14" s="12" t="s">
        <v>99</v>
      </c>
      <c r="E14" s="60" t="s">
        <v>100</v>
      </c>
      <c r="F14" s="12" t="s">
        <v>101</v>
      </c>
      <c r="G14" s="61">
        <v>15</v>
      </c>
      <c r="H14" s="12" t="s">
        <v>102</v>
      </c>
      <c r="I14" s="214">
        <v>1</v>
      </c>
      <c r="J14" s="12" t="s">
        <v>103</v>
      </c>
      <c r="K14" s="287" t="s">
        <v>484</v>
      </c>
      <c r="L14" s="16">
        <v>8</v>
      </c>
    </row>
    <row r="15" spans="1:12" ht="45" customHeight="1" thickBot="1" x14ac:dyDescent="0.3">
      <c r="A15" s="20" t="s">
        <v>104</v>
      </c>
      <c r="B15" s="21" t="s">
        <v>105</v>
      </c>
      <c r="C15" s="22">
        <v>2021</v>
      </c>
      <c r="D15" s="23"/>
      <c r="E15" s="23"/>
      <c r="F15" s="24" t="s">
        <v>106</v>
      </c>
      <c r="G15" s="25">
        <v>2022</v>
      </c>
      <c r="H15" s="23"/>
      <c r="I15" s="214"/>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Número de productos de generación y apropiación social del conocimiento de redes de conocimiento en salud pública en el último año</v>
      </c>
      <c r="B17" s="512"/>
      <c r="C17" s="450"/>
      <c r="D17" s="451"/>
      <c r="E17" s="450"/>
      <c r="F17" s="451"/>
      <c r="G17" s="450"/>
      <c r="H17" s="451"/>
      <c r="I17" s="450"/>
      <c r="J17" s="451"/>
      <c r="K17" s="452"/>
      <c r="L17" s="447"/>
    </row>
    <row r="18" spans="1:12" ht="21.75" customHeight="1" x14ac:dyDescent="0.25">
      <c r="A18" s="511" t="str">
        <f>+F11</f>
        <v>Número de redes de conocimiento en salud pública activas el último año</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1</v>
      </c>
      <c r="D25" s="64"/>
      <c r="E25" s="65"/>
      <c r="F25" s="65"/>
      <c r="G25" s="65"/>
      <c r="H25" s="65"/>
      <c r="I25" s="36"/>
      <c r="J25" s="42"/>
      <c r="K25" s="38"/>
      <c r="L25" s="473"/>
    </row>
    <row r="26" spans="1:12" ht="15.75" customHeight="1" x14ac:dyDescent="0.25">
      <c r="A26" s="455"/>
      <c r="B26" s="43">
        <v>2</v>
      </c>
      <c r="C26" s="555"/>
      <c r="D26" s="66"/>
      <c r="E26" s="65"/>
      <c r="F26" s="65"/>
      <c r="G26" s="65"/>
      <c r="H26" s="65"/>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47">
        <v>1</v>
      </c>
      <c r="E28" s="48" t="s">
        <v>471</v>
      </c>
      <c r="F28" s="48">
        <v>1</v>
      </c>
      <c r="G28" s="48">
        <v>1</v>
      </c>
      <c r="H28" s="48"/>
      <c r="I28" s="50"/>
      <c r="J28" s="51"/>
      <c r="K28" s="52"/>
      <c r="L28" s="473"/>
    </row>
    <row r="29" spans="1:12" ht="53.25" customHeight="1" x14ac:dyDescent="0.25">
      <c r="A29" s="53" t="s">
        <v>123</v>
      </c>
      <c r="B29" s="557" t="s">
        <v>485</v>
      </c>
      <c r="C29" s="557"/>
      <c r="D29" s="557"/>
      <c r="E29" s="557"/>
      <c r="F29" s="557"/>
      <c r="G29" s="557"/>
      <c r="H29" s="557"/>
      <c r="I29" s="557"/>
      <c r="J29" s="557"/>
      <c r="K29" s="557"/>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80" t="s">
        <v>448</v>
      </c>
      <c r="E31" s="480"/>
      <c r="F31" s="480"/>
      <c r="G31" s="480"/>
      <c r="H31" s="57" t="s">
        <v>127</v>
      </c>
      <c r="I31" s="480" t="s">
        <v>449</v>
      </c>
      <c r="J31" s="480"/>
      <c r="K31" s="480"/>
      <c r="L31" s="481">
        <v>14</v>
      </c>
    </row>
    <row r="32" spans="1:12" ht="36" customHeight="1" x14ac:dyDescent="0.25">
      <c r="A32" s="468"/>
      <c r="B32" s="484" t="s">
        <v>86</v>
      </c>
      <c r="C32" s="484"/>
      <c r="D32" s="490" t="s">
        <v>37</v>
      </c>
      <c r="E32" s="491"/>
      <c r="F32" s="491"/>
      <c r="G32" s="492"/>
      <c r="H32" s="57" t="s">
        <v>129</v>
      </c>
      <c r="I32" s="493" t="s">
        <v>450</v>
      </c>
      <c r="J32" s="480"/>
      <c r="K32" s="480"/>
      <c r="L32" s="482"/>
    </row>
    <row r="33" spans="1:12" ht="30.75" customHeight="1" thickBot="1" x14ac:dyDescent="0.3">
      <c r="A33" s="468"/>
      <c r="B33" s="464" t="s">
        <v>130</v>
      </c>
      <c r="C33" s="464"/>
      <c r="D33" s="714" t="s">
        <v>451</v>
      </c>
      <c r="E33" s="715"/>
      <c r="F33" s="715"/>
      <c r="G33" s="715"/>
      <c r="H33" s="715"/>
      <c r="I33" s="715"/>
      <c r="J33" s="715"/>
      <c r="K33" s="716"/>
      <c r="L33" s="483"/>
    </row>
    <row r="34" spans="1:12" ht="30.75" customHeight="1" x14ac:dyDescent="0.25">
      <c r="A34" s="462" t="s">
        <v>131</v>
      </c>
      <c r="B34" s="464" t="s">
        <v>126</v>
      </c>
      <c r="C34" s="464"/>
      <c r="D34" s="465" t="s">
        <v>132</v>
      </c>
      <c r="E34" s="466"/>
      <c r="F34" s="466"/>
      <c r="G34" s="467"/>
      <c r="H34" s="57" t="s">
        <v>127</v>
      </c>
      <c r="I34" s="465" t="s">
        <v>133</v>
      </c>
      <c r="J34" s="466"/>
      <c r="K34" s="467"/>
      <c r="L34" s="721">
        <v>15</v>
      </c>
    </row>
    <row r="35" spans="1:12" ht="30.75" customHeight="1" thickBot="1" x14ac:dyDescent="0.3">
      <c r="A35" s="463"/>
      <c r="B35" s="485" t="s">
        <v>129</v>
      </c>
      <c r="C35" s="485"/>
      <c r="D35" s="486" t="s">
        <v>134</v>
      </c>
      <c r="E35" s="487"/>
      <c r="F35" s="487"/>
      <c r="G35" s="488"/>
      <c r="H35" s="58" t="s">
        <v>130</v>
      </c>
      <c r="I35" s="489" t="s">
        <v>135</v>
      </c>
      <c r="J35" s="487"/>
      <c r="K35" s="488"/>
      <c r="L35" s="722"/>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C00-000000000000}"/>
    <hyperlink ref="A1" location="Índice!A1" display="volver" xr:uid="{00000000-0004-0000-1C00-000001000000}"/>
    <hyperlink ref="D35" r:id="rId2" display="wcastro@ins.gov.co/svillarreal@ins.gov.co" xr:uid="{00000000-0004-0000-1C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35" t="s">
        <v>4</v>
      </c>
      <c r="C7" s="535"/>
      <c r="D7" s="535"/>
      <c r="E7" s="535"/>
      <c r="F7" s="10" t="s">
        <v>79</v>
      </c>
      <c r="G7" s="536" t="s">
        <v>80</v>
      </c>
      <c r="H7" s="537"/>
      <c r="I7" s="537"/>
      <c r="J7" s="537"/>
      <c r="K7" s="538"/>
      <c r="L7" s="11">
        <v>1</v>
      </c>
    </row>
    <row r="8" spans="1:12" ht="57" customHeight="1" thickBot="1" x14ac:dyDescent="0.3">
      <c r="A8" s="12" t="s">
        <v>81</v>
      </c>
      <c r="B8" s="539" t="s">
        <v>82</v>
      </c>
      <c r="C8" s="540"/>
      <c r="D8" s="540"/>
      <c r="E8" s="541"/>
      <c r="F8" s="421"/>
      <c r="G8" s="422"/>
      <c r="H8" s="423"/>
      <c r="I8" s="421"/>
      <c r="J8" s="422"/>
      <c r="K8" s="424"/>
      <c r="L8" s="11">
        <v>2</v>
      </c>
    </row>
    <row r="9" spans="1:12" ht="121.5" customHeight="1" thickBot="1" x14ac:dyDescent="0.3">
      <c r="A9" s="13" t="s">
        <v>83</v>
      </c>
      <c r="B9" s="523" t="s">
        <v>137</v>
      </c>
      <c r="C9" s="524"/>
      <c r="D9" s="524"/>
      <c r="E9" s="524"/>
      <c r="F9" s="524"/>
      <c r="G9" s="524"/>
      <c r="H9" s="524"/>
      <c r="I9" s="524"/>
      <c r="J9" s="524"/>
      <c r="K9" s="525"/>
      <c r="L9" s="11">
        <v>3</v>
      </c>
    </row>
    <row r="10" spans="1:12" ht="30" customHeight="1" thickBot="1" x14ac:dyDescent="0.3">
      <c r="A10" s="13" t="s">
        <v>84</v>
      </c>
      <c r="B10" s="526" t="s">
        <v>138</v>
      </c>
      <c r="C10" s="527"/>
      <c r="D10" s="527"/>
      <c r="E10" s="527"/>
      <c r="F10" s="307" t="s">
        <v>86</v>
      </c>
      <c r="G10" s="528" t="s">
        <v>87</v>
      </c>
      <c r="H10" s="529"/>
      <c r="I10" s="529"/>
      <c r="J10" s="529"/>
      <c r="K10" s="530"/>
      <c r="L10" s="11">
        <v>4</v>
      </c>
    </row>
    <row r="11" spans="1:12" ht="67.5" customHeight="1" thickBot="1" x14ac:dyDescent="0.3">
      <c r="A11" s="12" t="s">
        <v>88</v>
      </c>
      <c r="B11" s="531" t="s">
        <v>89</v>
      </c>
      <c r="C11" s="532"/>
      <c r="D11" s="12" t="s">
        <v>90</v>
      </c>
      <c r="E11" s="334" t="s">
        <v>139</v>
      </c>
      <c r="F11" s="14"/>
      <c r="G11" s="14"/>
      <c r="H11" s="14"/>
      <c r="I11" s="14"/>
      <c r="J11" s="14"/>
      <c r="K11" s="14"/>
      <c r="L11" s="11">
        <v>5</v>
      </c>
    </row>
    <row r="12" spans="1:12" ht="132.75" customHeight="1" thickBot="1" x14ac:dyDescent="0.3">
      <c r="A12" s="12" t="s">
        <v>91</v>
      </c>
      <c r="B12" s="533" t="s">
        <v>140</v>
      </c>
      <c r="C12" s="534"/>
      <c r="D12" s="534"/>
      <c r="E12" s="534"/>
      <c r="F12" s="534"/>
      <c r="G12" s="12" t="s">
        <v>92</v>
      </c>
      <c r="H12" s="518" t="s">
        <v>141</v>
      </c>
      <c r="I12" s="519"/>
      <c r="J12" s="519"/>
      <c r="K12" s="520"/>
      <c r="L12" s="11">
        <v>6</v>
      </c>
    </row>
    <row r="13" spans="1:12" ht="60" customHeight="1" thickBot="1" x14ac:dyDescent="0.3">
      <c r="A13" s="12" t="s">
        <v>93</v>
      </c>
      <c r="B13" s="518" t="s">
        <v>142</v>
      </c>
      <c r="C13" s="519"/>
      <c r="D13" s="519"/>
      <c r="E13" s="519"/>
      <c r="F13" s="519"/>
      <c r="G13" s="519"/>
      <c r="H13" s="519"/>
      <c r="I13" s="520"/>
      <c r="J13" s="12" t="s">
        <v>95</v>
      </c>
      <c r="K13" s="335" t="s">
        <v>143</v>
      </c>
      <c r="L13" s="16">
        <v>7</v>
      </c>
    </row>
    <row r="14" spans="1:12" ht="51.75" customHeight="1" thickBot="1" x14ac:dyDescent="0.3">
      <c r="A14" s="12" t="s">
        <v>97</v>
      </c>
      <c r="B14" s="521" t="s">
        <v>98</v>
      </c>
      <c r="C14" s="522"/>
      <c r="D14" s="12" t="s">
        <v>99</v>
      </c>
      <c r="E14" s="336" t="s">
        <v>144</v>
      </c>
      <c r="F14" s="12" t="s">
        <v>101</v>
      </c>
      <c r="G14" s="61">
        <v>0</v>
      </c>
      <c r="H14" s="12" t="s">
        <v>102</v>
      </c>
      <c r="I14" s="337">
        <v>1</v>
      </c>
      <c r="J14" s="12" t="s">
        <v>103</v>
      </c>
      <c r="K14" s="19">
        <v>2015</v>
      </c>
      <c r="L14" s="16">
        <v>8</v>
      </c>
    </row>
    <row r="15" spans="1:12" ht="45" customHeight="1" thickBot="1" x14ac:dyDescent="0.3">
      <c r="A15" s="20" t="s">
        <v>104</v>
      </c>
      <c r="B15" s="21" t="s">
        <v>105</v>
      </c>
      <c r="C15" s="22">
        <v>2015</v>
      </c>
      <c r="D15" s="23"/>
      <c r="E15" s="23"/>
      <c r="F15" s="24" t="s">
        <v>106</v>
      </c>
      <c r="G15" s="25">
        <v>2021</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Certificación ISO 9001:2015 obtenida</v>
      </c>
      <c r="B17" s="512"/>
      <c r="C17" s="515"/>
      <c r="D17" s="516"/>
      <c r="E17" s="515"/>
      <c r="F17" s="516"/>
      <c r="G17" s="515"/>
      <c r="H17" s="516"/>
      <c r="I17" s="515"/>
      <c r="J17" s="516"/>
      <c r="K17" s="452"/>
      <c r="L17" s="447"/>
    </row>
    <row r="18" spans="1:12" ht="21.75" customHeight="1" x14ac:dyDescent="0.25">
      <c r="A18" s="511">
        <f>+F11</f>
        <v>0</v>
      </c>
      <c r="B18" s="512"/>
      <c r="C18" s="515"/>
      <c r="D18" s="516"/>
      <c r="E18" s="515"/>
      <c r="F18" s="516"/>
      <c r="G18" s="515"/>
      <c r="H18" s="516"/>
      <c r="I18" s="515"/>
      <c r="J18" s="516"/>
      <c r="K18" s="453"/>
      <c r="L18" s="447"/>
    </row>
    <row r="19" spans="1:12" ht="21.75" customHeight="1" x14ac:dyDescent="0.25">
      <c r="A19" s="511">
        <f>+G11</f>
        <v>0</v>
      </c>
      <c r="B19" s="512"/>
      <c r="C19" s="515"/>
      <c r="D19" s="516"/>
      <c r="E19" s="515"/>
      <c r="F19" s="516"/>
      <c r="G19" s="515"/>
      <c r="H19" s="516"/>
      <c r="I19" s="515"/>
      <c r="J19" s="516"/>
      <c r="K19" s="453"/>
      <c r="L19" s="447"/>
    </row>
    <row r="20" spans="1:12" ht="21.75" customHeight="1" x14ac:dyDescent="0.25">
      <c r="A20" s="511">
        <f>+H11</f>
        <v>0</v>
      </c>
      <c r="B20" s="512"/>
      <c r="C20" s="515"/>
      <c r="D20" s="516"/>
      <c r="E20" s="515"/>
      <c r="F20" s="516"/>
      <c r="G20" s="515"/>
      <c r="H20" s="516"/>
      <c r="I20" s="515"/>
      <c r="J20" s="516"/>
      <c r="K20" s="453"/>
      <c r="L20" s="447"/>
    </row>
    <row r="21" spans="1:12" ht="21.75" customHeight="1" x14ac:dyDescent="0.25">
      <c r="A21" s="511">
        <f>+I11</f>
        <v>0</v>
      </c>
      <c r="B21" s="512"/>
      <c r="C21" s="515"/>
      <c r="D21" s="516"/>
      <c r="E21" s="515"/>
      <c r="F21" s="516"/>
      <c r="G21" s="515"/>
      <c r="H21" s="516"/>
      <c r="I21" s="515"/>
      <c r="J21" s="516"/>
      <c r="K21" s="453"/>
      <c r="L21" s="447"/>
    </row>
    <row r="22" spans="1:12" ht="21.75" customHeight="1" thickBot="1" x14ac:dyDescent="0.3">
      <c r="A22" s="511">
        <f>+J11</f>
        <v>0</v>
      </c>
      <c r="B22" s="512"/>
      <c r="C22" s="513"/>
      <c r="D22" s="514"/>
      <c r="E22" s="513"/>
      <c r="F22" s="514"/>
      <c r="G22" s="513"/>
      <c r="H22" s="514"/>
      <c r="I22" s="513"/>
      <c r="J22" s="514"/>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00">
        <v>1</v>
      </c>
      <c r="D25" s="64"/>
      <c r="E25" s="41"/>
      <c r="F25" s="338"/>
      <c r="G25" s="338"/>
      <c r="H25" s="339"/>
      <c r="I25" s="36"/>
      <c r="J25" s="42"/>
      <c r="K25" s="38"/>
      <c r="L25" s="473"/>
    </row>
    <row r="26" spans="1:12" ht="15.75" customHeight="1" x14ac:dyDescent="0.25">
      <c r="A26" s="455"/>
      <c r="B26" s="43">
        <v>2</v>
      </c>
      <c r="C26" s="500"/>
      <c r="D26" s="64"/>
      <c r="E26" s="41"/>
      <c r="F26" s="338"/>
      <c r="G26" s="338"/>
      <c r="H26" s="339"/>
      <c r="I26" s="36"/>
      <c r="J26" s="42"/>
      <c r="K26" s="38"/>
      <c r="L26" s="473"/>
    </row>
    <row r="27" spans="1:12" ht="17.25" customHeight="1" x14ac:dyDescent="0.3">
      <c r="A27" s="455"/>
      <c r="B27" s="43">
        <v>3</v>
      </c>
      <c r="C27" s="500"/>
      <c r="D27" s="64"/>
      <c r="E27" s="41"/>
      <c r="F27" s="338"/>
      <c r="G27" s="338"/>
      <c r="H27" s="339"/>
      <c r="I27" s="45"/>
      <c r="J27" s="42"/>
      <c r="K27" s="38"/>
      <c r="L27" s="473"/>
    </row>
    <row r="28" spans="1:12" ht="16.5" customHeight="1" thickBot="1" x14ac:dyDescent="0.3">
      <c r="A28" s="456"/>
      <c r="B28" s="46">
        <v>4</v>
      </c>
      <c r="C28" s="501"/>
      <c r="D28" s="64">
        <v>1</v>
      </c>
      <c r="E28" s="41" t="s">
        <v>145</v>
      </c>
      <c r="F28" s="338">
        <v>1</v>
      </c>
      <c r="G28" s="338">
        <v>1</v>
      </c>
      <c r="H28" s="340"/>
      <c r="I28" s="50"/>
      <c r="J28" s="51"/>
      <c r="K28" s="52"/>
      <c r="L28" s="473"/>
    </row>
    <row r="29" spans="1:12" ht="126" customHeight="1" x14ac:dyDescent="0.25">
      <c r="A29" s="53" t="s">
        <v>123</v>
      </c>
      <c r="B29" s="502" t="s">
        <v>146</v>
      </c>
      <c r="C29" s="503"/>
      <c r="D29" s="503"/>
      <c r="E29" s="503"/>
      <c r="F29" s="503"/>
      <c r="G29" s="503"/>
      <c r="H29" s="503"/>
      <c r="I29" s="503"/>
      <c r="J29" s="503"/>
      <c r="K29" s="504"/>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505" t="s">
        <v>147</v>
      </c>
      <c r="E31" s="505"/>
      <c r="F31" s="505"/>
      <c r="G31" s="505"/>
      <c r="H31" s="57" t="s">
        <v>127</v>
      </c>
      <c r="I31" s="480" t="s">
        <v>148</v>
      </c>
      <c r="J31" s="480"/>
      <c r="K31" s="480"/>
      <c r="L31" s="481">
        <v>14</v>
      </c>
    </row>
    <row r="32" spans="1:12" ht="36" customHeight="1" x14ac:dyDescent="0.25">
      <c r="A32" s="468"/>
      <c r="B32" s="484" t="s">
        <v>86</v>
      </c>
      <c r="C32" s="484"/>
      <c r="D32" s="494" t="s">
        <v>149</v>
      </c>
      <c r="E32" s="495"/>
      <c r="F32" s="495"/>
      <c r="G32" s="496"/>
      <c r="H32" s="57" t="s">
        <v>129</v>
      </c>
      <c r="I32" s="493" t="s">
        <v>150</v>
      </c>
      <c r="J32" s="480"/>
      <c r="K32" s="480"/>
      <c r="L32" s="482"/>
    </row>
    <row r="33" spans="1:12" ht="30.75" customHeight="1" thickBot="1" x14ac:dyDescent="0.3">
      <c r="A33" s="468"/>
      <c r="B33" s="464" t="s">
        <v>130</v>
      </c>
      <c r="C33" s="464"/>
      <c r="D33" s="497">
        <v>1226</v>
      </c>
      <c r="E33" s="498"/>
      <c r="F33" s="498"/>
      <c r="G33" s="498"/>
      <c r="H33" s="498"/>
      <c r="I33" s="498"/>
      <c r="J33" s="498"/>
      <c r="K33" s="499"/>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0200-000000000000}"/>
    <hyperlink ref="A1" location="Índice!A1" display="Volver" xr:uid="{00000000-0004-0000-0200-000001000000}"/>
    <hyperlink ref="D35" r:id="rId2" display="wcastro@ins.gov.co/svillarreal@ins.gov.co" xr:uid="{00000000-0004-0000-02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486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54</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487</v>
      </c>
      <c r="C9" s="426"/>
      <c r="D9" s="426"/>
      <c r="E9" s="426"/>
      <c r="F9" s="426"/>
      <c r="G9" s="426"/>
      <c r="H9" s="426"/>
      <c r="I9" s="426"/>
      <c r="J9" s="426"/>
      <c r="K9" s="427"/>
      <c r="L9" s="11">
        <v>3</v>
      </c>
    </row>
    <row r="10" spans="1:12" ht="30" customHeight="1" thickBot="1" x14ac:dyDescent="0.3">
      <c r="A10" s="13" t="s">
        <v>84</v>
      </c>
      <c r="B10" s="428" t="s">
        <v>488</v>
      </c>
      <c r="C10" s="429"/>
      <c r="D10" s="429"/>
      <c r="E10" s="429"/>
      <c r="F10" s="12" t="s">
        <v>86</v>
      </c>
      <c r="G10" s="430" t="s">
        <v>489</v>
      </c>
      <c r="H10" s="431"/>
      <c r="I10" s="431"/>
      <c r="J10" s="431"/>
      <c r="K10" s="432"/>
      <c r="L10" s="11">
        <v>4</v>
      </c>
    </row>
    <row r="11" spans="1:12" ht="67.5" customHeight="1" thickBot="1" x14ac:dyDescent="0.3">
      <c r="A11" s="12" t="s">
        <v>88</v>
      </c>
      <c r="B11" s="421" t="s">
        <v>89</v>
      </c>
      <c r="C11" s="423"/>
      <c r="D11" s="12" t="s">
        <v>90</v>
      </c>
      <c r="E11" s="14" t="s">
        <v>490</v>
      </c>
      <c r="F11" s="14" t="s">
        <v>240</v>
      </c>
      <c r="G11" s="14" t="s">
        <v>177</v>
      </c>
      <c r="H11" s="14" t="s">
        <v>178</v>
      </c>
      <c r="I11" s="14" t="s">
        <v>179</v>
      </c>
      <c r="J11" s="14" t="s">
        <v>180</v>
      </c>
      <c r="K11" s="14"/>
      <c r="L11" s="11">
        <v>5</v>
      </c>
    </row>
    <row r="12" spans="1:12" ht="117" customHeight="1" thickBot="1" x14ac:dyDescent="0.3">
      <c r="A12" s="12" t="s">
        <v>91</v>
      </c>
      <c r="B12" s="437" t="s">
        <v>491</v>
      </c>
      <c r="C12" s="438"/>
      <c r="D12" s="438"/>
      <c r="E12" s="438"/>
      <c r="F12" s="438"/>
      <c r="G12" s="12" t="s">
        <v>92</v>
      </c>
      <c r="H12" s="437" t="s">
        <v>492</v>
      </c>
      <c r="I12" s="438"/>
      <c r="J12" s="438"/>
      <c r="K12" s="439"/>
      <c r="L12" s="11">
        <v>6</v>
      </c>
    </row>
    <row r="13" spans="1:12" ht="60" customHeight="1" thickBot="1" x14ac:dyDescent="0.3">
      <c r="A13" s="12" t="s">
        <v>93</v>
      </c>
      <c r="B13" s="437" t="s">
        <v>493</v>
      </c>
      <c r="C13" s="438"/>
      <c r="D13" s="438"/>
      <c r="E13" s="438"/>
      <c r="F13" s="438"/>
      <c r="G13" s="438"/>
      <c r="H13" s="438"/>
      <c r="I13" s="439"/>
      <c r="J13" s="12" t="s">
        <v>95</v>
      </c>
      <c r="K13" s="15" t="s">
        <v>288</v>
      </c>
      <c r="L13" s="16">
        <v>7</v>
      </c>
    </row>
    <row r="14" spans="1:12" ht="51.75" customHeight="1" thickBot="1" x14ac:dyDescent="0.3">
      <c r="A14" s="12" t="s">
        <v>97</v>
      </c>
      <c r="B14" s="545" t="s">
        <v>159</v>
      </c>
      <c r="C14" s="546"/>
      <c r="D14" s="12" t="s">
        <v>99</v>
      </c>
      <c r="E14" s="60" t="s">
        <v>100</v>
      </c>
      <c r="F14" s="12" t="s">
        <v>101</v>
      </c>
      <c r="G14" s="61">
        <v>5</v>
      </c>
      <c r="H14" s="12" t="s">
        <v>102</v>
      </c>
      <c r="I14" s="62">
        <v>10</v>
      </c>
      <c r="J14" s="12" t="s">
        <v>103</v>
      </c>
      <c r="K14" s="63" t="s">
        <v>494</v>
      </c>
      <c r="L14" s="16">
        <v>8</v>
      </c>
    </row>
    <row r="15" spans="1:12" ht="45" customHeight="1" thickBot="1" x14ac:dyDescent="0.3">
      <c r="A15" s="20" t="s">
        <v>104</v>
      </c>
      <c r="B15" s="21" t="s">
        <v>105</v>
      </c>
      <c r="C15" s="22">
        <v>2019</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4" ht="35.25" customHeight="1" x14ac:dyDescent="0.25">
      <c r="A17" s="511" t="str">
        <f>+E11</f>
        <v>Calificación evaluación-capacitaciones ambientales</v>
      </c>
      <c r="B17" s="512"/>
      <c r="C17" s="450"/>
      <c r="D17" s="451"/>
      <c r="E17" s="450"/>
      <c r="F17" s="451"/>
      <c r="G17" s="450"/>
      <c r="H17" s="451"/>
      <c r="I17" s="450"/>
      <c r="J17" s="451"/>
      <c r="K17" s="452"/>
      <c r="L17" s="447"/>
    </row>
    <row r="18" spans="1:14" ht="21.75" customHeight="1" x14ac:dyDescent="0.25">
      <c r="A18" s="511" t="str">
        <f>+F11</f>
        <v>Variable 2</v>
      </c>
      <c r="B18" s="512"/>
      <c r="C18" s="450"/>
      <c r="D18" s="451"/>
      <c r="E18" s="450"/>
      <c r="F18" s="451"/>
      <c r="G18" s="450"/>
      <c r="H18" s="451"/>
      <c r="I18" s="450"/>
      <c r="J18" s="451"/>
      <c r="K18" s="453"/>
      <c r="L18" s="447"/>
    </row>
    <row r="19" spans="1:14" ht="21.75" customHeight="1" x14ac:dyDescent="0.25">
      <c r="A19" s="511" t="str">
        <f>+G11</f>
        <v>Variable 3</v>
      </c>
      <c r="B19" s="512"/>
      <c r="C19" s="450"/>
      <c r="D19" s="451"/>
      <c r="E19" s="450"/>
      <c r="F19" s="451"/>
      <c r="G19" s="450"/>
      <c r="H19" s="451"/>
      <c r="I19" s="450"/>
      <c r="J19" s="451"/>
      <c r="K19" s="453"/>
      <c r="L19" s="447"/>
    </row>
    <row r="20" spans="1:14" ht="21.75" customHeight="1" x14ac:dyDescent="0.25">
      <c r="A20" s="511" t="str">
        <f>+H11</f>
        <v>Variable 4</v>
      </c>
      <c r="B20" s="512"/>
      <c r="C20" s="450"/>
      <c r="D20" s="451"/>
      <c r="E20" s="450"/>
      <c r="F20" s="451"/>
      <c r="G20" s="450"/>
      <c r="H20" s="451"/>
      <c r="I20" s="450"/>
      <c r="J20" s="451"/>
      <c r="K20" s="453"/>
      <c r="L20" s="447"/>
    </row>
    <row r="21" spans="1:14" ht="21.75" customHeight="1" x14ac:dyDescent="0.25">
      <c r="A21" s="511" t="str">
        <f>+I11</f>
        <v>Variable 5</v>
      </c>
      <c r="B21" s="512"/>
      <c r="C21" s="450"/>
      <c r="D21" s="451"/>
      <c r="E21" s="450"/>
      <c r="F21" s="451"/>
      <c r="G21" s="450"/>
      <c r="H21" s="451"/>
      <c r="I21" s="450"/>
      <c r="J21" s="451"/>
      <c r="K21" s="453"/>
      <c r="L21" s="447"/>
    </row>
    <row r="22" spans="1:14" ht="21.75" customHeight="1" thickBot="1" x14ac:dyDescent="0.3">
      <c r="A22" s="511" t="str">
        <f>+J11</f>
        <v>Variable 6</v>
      </c>
      <c r="B22" s="512"/>
      <c r="C22" s="547"/>
      <c r="D22" s="548"/>
      <c r="E22" s="547"/>
      <c r="F22" s="548"/>
      <c r="G22" s="547"/>
      <c r="H22" s="548"/>
      <c r="I22" s="547"/>
      <c r="J22" s="548"/>
      <c r="K22" s="453"/>
      <c r="L22" s="517"/>
    </row>
    <row r="23" spans="1:14" ht="18" customHeight="1" x14ac:dyDescent="0.25">
      <c r="A23" s="506" t="s">
        <v>113</v>
      </c>
      <c r="B23" s="28">
        <v>2023</v>
      </c>
      <c r="C23" s="507" t="s">
        <v>114</v>
      </c>
      <c r="D23" s="507"/>
      <c r="E23" s="508" t="s">
        <v>115</v>
      </c>
      <c r="F23" s="508"/>
      <c r="G23" s="509"/>
      <c r="H23" s="510" t="s">
        <v>116</v>
      </c>
      <c r="I23" s="29"/>
      <c r="J23" s="29"/>
      <c r="K23" s="30"/>
      <c r="L23" s="472">
        <v>11</v>
      </c>
    </row>
    <row r="24" spans="1:14" ht="19.5" customHeight="1" x14ac:dyDescent="0.25">
      <c r="A24" s="454"/>
      <c r="B24" s="31" t="s">
        <v>117</v>
      </c>
      <c r="C24" s="32" t="s">
        <v>118</v>
      </c>
      <c r="D24" s="32" t="s">
        <v>119</v>
      </c>
      <c r="E24" s="33" t="s">
        <v>120</v>
      </c>
      <c r="F24" s="34" t="s">
        <v>121</v>
      </c>
      <c r="G24" s="35" t="s">
        <v>122</v>
      </c>
      <c r="H24" s="461"/>
      <c r="I24" s="36"/>
      <c r="J24" s="37"/>
      <c r="K24" s="38"/>
      <c r="L24" s="473"/>
    </row>
    <row r="25" spans="1:14" ht="20.25" customHeight="1" x14ac:dyDescent="0.25">
      <c r="A25" s="455"/>
      <c r="B25" s="39">
        <v>1</v>
      </c>
      <c r="C25" s="594">
        <v>9</v>
      </c>
      <c r="D25" s="64"/>
      <c r="E25" s="41"/>
      <c r="F25" s="65"/>
      <c r="G25" s="65"/>
      <c r="H25" s="65"/>
      <c r="I25" s="36"/>
      <c r="J25" s="42"/>
      <c r="K25" s="38"/>
      <c r="L25" s="473"/>
    </row>
    <row r="26" spans="1:14" ht="15.75" customHeight="1" x14ac:dyDescent="0.25">
      <c r="A26" s="455"/>
      <c r="B26" s="43">
        <v>2</v>
      </c>
      <c r="C26" s="594"/>
      <c r="D26" s="66">
        <v>8</v>
      </c>
      <c r="E26" s="41" t="s">
        <v>495</v>
      </c>
      <c r="F26" s="65">
        <v>7</v>
      </c>
      <c r="G26" s="65">
        <v>8</v>
      </c>
      <c r="H26" s="65">
        <f>E17</f>
        <v>0</v>
      </c>
      <c r="I26" s="36"/>
      <c r="J26" s="42"/>
      <c r="K26" s="38"/>
      <c r="L26" s="473"/>
    </row>
    <row r="27" spans="1:14" ht="17.25" customHeight="1" x14ac:dyDescent="0.3">
      <c r="A27" s="455"/>
      <c r="B27" s="43">
        <v>3</v>
      </c>
      <c r="C27" s="594"/>
      <c r="D27" s="66"/>
      <c r="E27" s="65"/>
      <c r="F27" s="65"/>
      <c r="G27" s="65"/>
      <c r="H27" s="65"/>
      <c r="I27" s="45"/>
      <c r="J27" s="42"/>
      <c r="K27" s="38"/>
      <c r="L27" s="473"/>
    </row>
    <row r="28" spans="1:14" ht="16.5" customHeight="1" thickBot="1" x14ac:dyDescent="0.3">
      <c r="A28" s="456"/>
      <c r="B28" s="46">
        <v>4</v>
      </c>
      <c r="C28" s="595"/>
      <c r="D28" s="362">
        <v>9</v>
      </c>
      <c r="E28" s="41" t="s">
        <v>495</v>
      </c>
      <c r="F28" s="65">
        <v>7</v>
      </c>
      <c r="G28" s="362">
        <v>9</v>
      </c>
      <c r="H28" s="48">
        <f>I17</f>
        <v>0</v>
      </c>
      <c r="I28" s="50"/>
      <c r="J28" s="51"/>
      <c r="K28" s="52"/>
      <c r="L28" s="473"/>
    </row>
    <row r="29" spans="1:14" ht="53.25" customHeight="1" x14ac:dyDescent="0.25">
      <c r="A29" s="53" t="s">
        <v>123</v>
      </c>
      <c r="B29" s="557" t="s">
        <v>496</v>
      </c>
      <c r="C29" s="557"/>
      <c r="D29" s="557"/>
      <c r="E29" s="557"/>
      <c r="F29" s="557"/>
      <c r="G29" s="557"/>
      <c r="H29" s="557"/>
      <c r="I29" s="557"/>
      <c r="J29" s="557"/>
      <c r="K29" s="557"/>
      <c r="L29" s="54">
        <v>12</v>
      </c>
    </row>
    <row r="30" spans="1:14" ht="115.5" customHeight="1" thickBot="1" x14ac:dyDescent="0.3">
      <c r="A30" s="12" t="s">
        <v>124</v>
      </c>
      <c r="B30" s="596" t="s">
        <v>497</v>
      </c>
      <c r="C30" s="597"/>
      <c r="D30" s="597"/>
      <c r="E30" s="597"/>
      <c r="F30" s="597"/>
      <c r="G30" s="597"/>
      <c r="H30" s="597"/>
      <c r="I30" s="597"/>
      <c r="J30" s="597"/>
      <c r="K30" s="598"/>
      <c r="L30" s="55" t="s">
        <v>351</v>
      </c>
      <c r="M30" t="s">
        <v>351</v>
      </c>
      <c r="N30" t="s">
        <v>351</v>
      </c>
    </row>
    <row r="31" spans="1:14" ht="30.75" customHeight="1" x14ac:dyDescent="0.25">
      <c r="A31" s="468" t="s">
        <v>125</v>
      </c>
      <c r="B31" s="464" t="s">
        <v>126</v>
      </c>
      <c r="C31" s="464"/>
      <c r="D31" s="480" t="s">
        <v>498</v>
      </c>
      <c r="E31" s="480"/>
      <c r="F31" s="480"/>
      <c r="G31" s="480"/>
      <c r="H31" s="57" t="s">
        <v>127</v>
      </c>
      <c r="I31" s="480" t="s">
        <v>499</v>
      </c>
      <c r="J31" s="480"/>
      <c r="K31" s="480"/>
      <c r="L31" s="481">
        <v>14</v>
      </c>
    </row>
    <row r="32" spans="1:14" ht="36" customHeight="1" x14ac:dyDescent="0.25">
      <c r="A32" s="468"/>
      <c r="B32" s="484" t="s">
        <v>86</v>
      </c>
      <c r="C32" s="484"/>
      <c r="D32" s="490" t="s">
        <v>500</v>
      </c>
      <c r="E32" s="491"/>
      <c r="F32" s="491"/>
      <c r="G32" s="492"/>
      <c r="H32" s="57" t="s">
        <v>129</v>
      </c>
      <c r="I32" s="493" t="s">
        <v>501</v>
      </c>
      <c r="J32" s="480"/>
      <c r="K32" s="480"/>
      <c r="L32" s="482"/>
    </row>
    <row r="33" spans="1:12" ht="30.75" customHeight="1" thickBot="1" x14ac:dyDescent="0.3">
      <c r="A33" s="468"/>
      <c r="B33" s="464" t="s">
        <v>130</v>
      </c>
      <c r="C33" s="464"/>
      <c r="D33" s="469" t="s">
        <v>502</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D00-000000000000}"/>
    <hyperlink ref="D35" r:id="rId2" display="wcastro@ins.gov.co/svillarreal@ins.gov.co" xr:uid="{00000000-0004-0000-1D00-000001000000}"/>
    <hyperlink ref="A1" location="Índice!A1" display="Volver" xr:uid="{00000000-0004-0000-1D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35"/>
  <sheetViews>
    <sheetView showGridLines="0" showWhiteSpace="0" view="pageBreakPreview" zoomScale="87" zoomScaleNormal="70" zoomScaleSheetLayoutView="87" workbookViewId="0"/>
  </sheetViews>
  <sheetFormatPr baseColWidth="10" defaultColWidth="11.42578125" defaultRowHeight="15" x14ac:dyDescent="0.25"/>
  <cols>
    <col min="1" max="1" width="23.42578125" customWidth="1"/>
    <col min="2" max="2" width="13.7109375" customWidth="1"/>
    <col min="3" max="5" width="20.85546875" customWidth="1"/>
    <col min="6" max="10" width="21.42578125" customWidth="1"/>
    <col min="11" max="11" width="26.285156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55</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503</v>
      </c>
      <c r="C9" s="426"/>
      <c r="D9" s="426"/>
      <c r="E9" s="426"/>
      <c r="F9" s="426"/>
      <c r="G9" s="426"/>
      <c r="H9" s="426"/>
      <c r="I9" s="426"/>
      <c r="J9" s="426"/>
      <c r="K9" s="427"/>
      <c r="L9" s="11">
        <v>3</v>
      </c>
    </row>
    <row r="10" spans="1:12" ht="30" customHeight="1" thickBot="1" x14ac:dyDescent="0.3">
      <c r="A10" s="13" t="s">
        <v>84</v>
      </c>
      <c r="B10" s="428" t="s">
        <v>488</v>
      </c>
      <c r="C10" s="429"/>
      <c r="D10" s="429"/>
      <c r="E10" s="429"/>
      <c r="F10" s="12" t="s">
        <v>86</v>
      </c>
      <c r="G10" s="430" t="s">
        <v>489</v>
      </c>
      <c r="H10" s="431"/>
      <c r="I10" s="431"/>
      <c r="J10" s="431"/>
      <c r="K10" s="432"/>
      <c r="L10" s="11">
        <v>4</v>
      </c>
    </row>
    <row r="11" spans="1:12" ht="67.5" customHeight="1" thickBot="1" x14ac:dyDescent="0.3">
      <c r="A11" s="12" t="s">
        <v>88</v>
      </c>
      <c r="B11" s="421" t="s">
        <v>89</v>
      </c>
      <c r="C11" s="423"/>
      <c r="D11" s="12" t="s">
        <v>90</v>
      </c>
      <c r="E11" s="14" t="s">
        <v>504</v>
      </c>
      <c r="F11" s="14" t="s">
        <v>240</v>
      </c>
      <c r="G11" s="14" t="s">
        <v>177</v>
      </c>
      <c r="H11" s="14" t="s">
        <v>178</v>
      </c>
      <c r="I11" s="14" t="s">
        <v>179</v>
      </c>
      <c r="J11" s="14" t="s">
        <v>180</v>
      </c>
      <c r="K11" s="14"/>
      <c r="L11" s="11">
        <v>5</v>
      </c>
    </row>
    <row r="12" spans="1:12" ht="117" customHeight="1" thickBot="1" x14ac:dyDescent="0.3">
      <c r="A12" s="12" t="s">
        <v>91</v>
      </c>
      <c r="B12" s="437" t="s">
        <v>505</v>
      </c>
      <c r="C12" s="438"/>
      <c r="D12" s="438"/>
      <c r="E12" s="438"/>
      <c r="F12" s="438"/>
      <c r="G12" s="12" t="s">
        <v>92</v>
      </c>
      <c r="H12" s="437" t="s">
        <v>506</v>
      </c>
      <c r="I12" s="438"/>
      <c r="J12" s="438"/>
      <c r="K12" s="439"/>
      <c r="L12" s="11">
        <v>6</v>
      </c>
    </row>
    <row r="13" spans="1:12" ht="60" customHeight="1" thickBot="1" x14ac:dyDescent="0.3">
      <c r="A13" s="12" t="s">
        <v>93</v>
      </c>
      <c r="B13" s="437" t="s">
        <v>507</v>
      </c>
      <c r="C13" s="438"/>
      <c r="D13" s="438"/>
      <c r="E13" s="438"/>
      <c r="F13" s="438"/>
      <c r="G13" s="438"/>
      <c r="H13" s="438"/>
      <c r="I13" s="439"/>
      <c r="J13" s="12" t="s">
        <v>95</v>
      </c>
      <c r="K13" s="15" t="s">
        <v>508</v>
      </c>
      <c r="L13" s="16">
        <v>7</v>
      </c>
    </row>
    <row r="14" spans="1:12" ht="51.75" customHeight="1" thickBot="1" x14ac:dyDescent="0.3">
      <c r="A14" s="12" t="s">
        <v>97</v>
      </c>
      <c r="B14" s="545" t="s">
        <v>98</v>
      </c>
      <c r="C14" s="546"/>
      <c r="D14" s="12" t="s">
        <v>99</v>
      </c>
      <c r="E14" s="60" t="s">
        <v>100</v>
      </c>
      <c r="F14" s="12" t="s">
        <v>101</v>
      </c>
      <c r="G14" s="17">
        <v>0</v>
      </c>
      <c r="H14" s="12" t="s">
        <v>102</v>
      </c>
      <c r="I14" s="62">
        <v>862.6</v>
      </c>
      <c r="J14" s="12" t="s">
        <v>103</v>
      </c>
      <c r="K14" s="63" t="s">
        <v>509</v>
      </c>
      <c r="L14" s="16">
        <v>8</v>
      </c>
    </row>
    <row r="15" spans="1:12" ht="45" customHeight="1" thickBot="1" x14ac:dyDescent="0.3">
      <c r="A15" s="20" t="s">
        <v>104</v>
      </c>
      <c r="B15" s="21" t="s">
        <v>105</v>
      </c>
      <c r="C15" s="22">
        <v>2021</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Auditoria PREAD SDA:Puntaje final</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800</v>
      </c>
      <c r="D25" s="64"/>
      <c r="E25" s="41"/>
      <c r="F25" s="65"/>
      <c r="G25" s="65"/>
      <c r="H25" s="65"/>
      <c r="I25" s="36"/>
      <c r="J25" s="42"/>
      <c r="K25" s="38"/>
      <c r="L25" s="473"/>
    </row>
    <row r="26" spans="1:12" ht="15.75" customHeight="1" x14ac:dyDescent="0.25">
      <c r="A26" s="455"/>
      <c r="B26" s="43">
        <v>2</v>
      </c>
      <c r="C26" s="555"/>
      <c r="D26" s="66"/>
      <c r="E26" s="65"/>
      <c r="F26" s="65"/>
      <c r="G26" s="65"/>
      <c r="H26" s="65"/>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67">
        <v>800</v>
      </c>
      <c r="E28" s="41" t="s">
        <v>510</v>
      </c>
      <c r="F28" s="65">
        <v>700</v>
      </c>
      <c r="G28" s="65">
        <v>800</v>
      </c>
      <c r="H28" s="65">
        <f>I17</f>
        <v>0</v>
      </c>
      <c r="I28" s="50"/>
      <c r="J28" s="51"/>
      <c r="K28" s="52"/>
      <c r="L28" s="473"/>
    </row>
    <row r="29" spans="1:12" ht="53.25" customHeight="1" x14ac:dyDescent="0.25">
      <c r="A29" s="53" t="s">
        <v>123</v>
      </c>
      <c r="B29" s="557" t="s">
        <v>511</v>
      </c>
      <c r="C29" s="557"/>
      <c r="D29" s="557"/>
      <c r="E29" s="557"/>
      <c r="F29" s="557"/>
      <c r="G29" s="557"/>
      <c r="H29" s="557"/>
      <c r="I29" s="557"/>
      <c r="J29" s="557"/>
      <c r="K29" s="557"/>
      <c r="L29" s="54">
        <v>12</v>
      </c>
    </row>
    <row r="30" spans="1:12" ht="115.5" customHeight="1" thickBot="1" x14ac:dyDescent="0.3">
      <c r="A30" s="12" t="s">
        <v>124</v>
      </c>
      <c r="B30" s="502" t="s">
        <v>333</v>
      </c>
      <c r="C30" s="503"/>
      <c r="D30" s="503"/>
      <c r="E30" s="503"/>
      <c r="F30" s="503"/>
      <c r="G30" s="503"/>
      <c r="H30" s="503"/>
      <c r="I30" s="503"/>
      <c r="J30" s="503"/>
      <c r="K30" s="504"/>
      <c r="L30" s="55">
        <v>13</v>
      </c>
    </row>
    <row r="31" spans="1:12" ht="30.75" customHeight="1" x14ac:dyDescent="0.25">
      <c r="A31" s="468" t="s">
        <v>125</v>
      </c>
      <c r="B31" s="464" t="s">
        <v>126</v>
      </c>
      <c r="C31" s="464"/>
      <c r="D31" s="480" t="s">
        <v>498</v>
      </c>
      <c r="E31" s="480"/>
      <c r="F31" s="480"/>
      <c r="G31" s="480"/>
      <c r="H31" s="57" t="s">
        <v>127</v>
      </c>
      <c r="I31" s="480" t="s">
        <v>512</v>
      </c>
      <c r="J31" s="480"/>
      <c r="K31" s="480"/>
      <c r="L31" s="481">
        <v>14</v>
      </c>
    </row>
    <row r="32" spans="1:12" ht="36" customHeight="1" x14ac:dyDescent="0.25">
      <c r="A32" s="468"/>
      <c r="B32" s="484" t="s">
        <v>86</v>
      </c>
      <c r="C32" s="484"/>
      <c r="D32" s="490" t="s">
        <v>513</v>
      </c>
      <c r="E32" s="491"/>
      <c r="F32" s="491"/>
      <c r="G32" s="492"/>
      <c r="H32" s="57" t="s">
        <v>129</v>
      </c>
      <c r="I32" s="493" t="s">
        <v>501</v>
      </c>
      <c r="J32" s="480"/>
      <c r="K32" s="480"/>
      <c r="L32" s="482"/>
    </row>
    <row r="33" spans="1:12" ht="30.75" customHeight="1" thickBot="1" x14ac:dyDescent="0.3">
      <c r="A33" s="468"/>
      <c r="B33" s="464" t="s">
        <v>130</v>
      </c>
      <c r="C33" s="464"/>
      <c r="D33" s="469" t="s">
        <v>502</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514</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1E00-000000000000}"/>
    <hyperlink ref="D35" r:id="rId2" display="wcastro@ins.gov.co/svillarreal@ins.gov.co" xr:uid="{00000000-0004-0000-1E00-000001000000}"/>
    <hyperlink ref="A1" location="Índice!A1" display="Volver" xr:uid="{00000000-0004-0000-1E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35"/>
  <sheetViews>
    <sheetView showGridLines="0" showWhiteSpace="0" view="pageBreakPreview" topLeftCell="A25" zoomScale="70" zoomScaleNormal="70" zoomScaleSheetLayoutView="70" workbookViewId="0"/>
  </sheetViews>
  <sheetFormatPr baseColWidth="10" defaultColWidth="11.42578125" defaultRowHeight="15" x14ac:dyDescent="0.25"/>
  <cols>
    <col min="1" max="1" width="23.42578125" customWidth="1"/>
    <col min="2" max="2" width="13.7109375" customWidth="1"/>
    <col min="3" max="4" width="20.85546875" customWidth="1"/>
    <col min="5" max="5" width="21.140625" customWidth="1"/>
    <col min="6" max="6" width="30.85546875" customWidth="1"/>
    <col min="7" max="11" width="21.42578125" customWidth="1"/>
    <col min="12" max="12" width="4" customWidth="1"/>
  </cols>
  <sheetData>
    <row r="1" spans="1:12" ht="30.75" customHeight="1" x14ac:dyDescent="0.25">
      <c r="A1" s="68"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52</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99" customHeight="1" thickBot="1" x14ac:dyDescent="0.3">
      <c r="A9" s="13" t="s">
        <v>83</v>
      </c>
      <c r="B9" s="425" t="s">
        <v>515</v>
      </c>
      <c r="C9" s="426"/>
      <c r="D9" s="426"/>
      <c r="E9" s="426"/>
      <c r="F9" s="426"/>
      <c r="G9" s="426"/>
      <c r="H9" s="426"/>
      <c r="I9" s="426"/>
      <c r="J9" s="426"/>
      <c r="K9" s="427"/>
      <c r="L9" s="11">
        <v>3</v>
      </c>
    </row>
    <row r="10" spans="1:12" ht="30" customHeight="1" thickBot="1" x14ac:dyDescent="0.3">
      <c r="A10" s="13" t="s">
        <v>84</v>
      </c>
      <c r="B10" s="428" t="s">
        <v>516</v>
      </c>
      <c r="C10" s="429"/>
      <c r="D10" s="429"/>
      <c r="E10" s="429"/>
      <c r="F10" s="12" t="s">
        <v>86</v>
      </c>
      <c r="G10" s="430" t="s">
        <v>489</v>
      </c>
      <c r="H10" s="431"/>
      <c r="I10" s="431"/>
      <c r="J10" s="431"/>
      <c r="K10" s="432"/>
      <c r="L10" s="11">
        <v>4</v>
      </c>
    </row>
    <row r="11" spans="1:12" ht="98.25" customHeight="1" thickBot="1" x14ac:dyDescent="0.3">
      <c r="A11" s="12" t="s">
        <v>88</v>
      </c>
      <c r="B11" s="421" t="s">
        <v>517</v>
      </c>
      <c r="C11" s="423"/>
      <c r="D11" s="12" t="s">
        <v>90</v>
      </c>
      <c r="E11" s="14" t="s">
        <v>518</v>
      </c>
      <c r="F11" s="14" t="s">
        <v>240</v>
      </c>
      <c r="G11" s="14" t="s">
        <v>177</v>
      </c>
      <c r="H11" s="14" t="s">
        <v>178</v>
      </c>
      <c r="I11" s="14" t="s">
        <v>179</v>
      </c>
      <c r="J11" s="14" t="s">
        <v>180</v>
      </c>
      <c r="K11" s="14"/>
      <c r="L11" s="11">
        <v>5</v>
      </c>
    </row>
    <row r="12" spans="1:12" ht="332.25" customHeight="1" thickBot="1" x14ac:dyDescent="0.3">
      <c r="A12" s="12" t="s">
        <v>91</v>
      </c>
      <c r="B12" s="437" t="s">
        <v>519</v>
      </c>
      <c r="C12" s="438"/>
      <c r="D12" s="438"/>
      <c r="E12" s="438"/>
      <c r="F12" s="438"/>
      <c r="G12" s="12" t="s">
        <v>92</v>
      </c>
      <c r="H12" s="437"/>
      <c r="I12" s="438"/>
      <c r="J12" s="438"/>
      <c r="K12" s="439"/>
      <c r="L12" s="11">
        <v>6</v>
      </c>
    </row>
    <row r="13" spans="1:12" ht="60" customHeight="1" thickBot="1" x14ac:dyDescent="0.3">
      <c r="A13" s="12" t="s">
        <v>93</v>
      </c>
      <c r="B13" s="437" t="s">
        <v>520</v>
      </c>
      <c r="C13" s="438"/>
      <c r="D13" s="438"/>
      <c r="E13" s="438"/>
      <c r="F13" s="438"/>
      <c r="G13" s="438"/>
      <c r="H13" s="438"/>
      <c r="I13" s="439"/>
      <c r="J13" s="12" t="s">
        <v>95</v>
      </c>
      <c r="K13" s="69" t="s">
        <v>288</v>
      </c>
      <c r="L13" s="16">
        <v>7</v>
      </c>
    </row>
    <row r="14" spans="1:12" ht="51.75" customHeight="1" thickBot="1" x14ac:dyDescent="0.3">
      <c r="A14" s="12" t="s">
        <v>97</v>
      </c>
      <c r="B14" s="723" t="s">
        <v>183</v>
      </c>
      <c r="C14" s="724"/>
      <c r="D14" s="12" t="s">
        <v>99</v>
      </c>
      <c r="E14" s="18" t="s">
        <v>521</v>
      </c>
      <c r="F14" s="12" t="s">
        <v>101</v>
      </c>
      <c r="G14" s="17">
        <v>5</v>
      </c>
      <c r="H14" s="12" t="s">
        <v>102</v>
      </c>
      <c r="I14" s="62">
        <v>4</v>
      </c>
      <c r="J14" s="12" t="s">
        <v>103</v>
      </c>
      <c r="K14" s="70" t="s">
        <v>522</v>
      </c>
      <c r="L14" s="16">
        <v>8</v>
      </c>
    </row>
    <row r="15" spans="1:12" ht="45" customHeight="1" thickBot="1" x14ac:dyDescent="0.3">
      <c r="A15" s="20" t="s">
        <v>104</v>
      </c>
      <c r="B15" s="21" t="s">
        <v>105</v>
      </c>
      <c r="C15" s="22">
        <v>2022</v>
      </c>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5" ht="59.25" customHeight="1" x14ac:dyDescent="0.25">
      <c r="A17" s="511" t="str">
        <f>+E11</f>
        <v xml:space="preserve">Obras de mantenimiento y adecuación de infraestructura priorizadas y ejecutadas </v>
      </c>
      <c r="B17" s="512"/>
      <c r="C17" s="450"/>
      <c r="D17" s="451"/>
      <c r="E17" s="450"/>
      <c r="F17" s="451"/>
      <c r="G17" s="450"/>
      <c r="H17" s="451"/>
      <c r="I17" s="450"/>
      <c r="J17" s="451"/>
      <c r="K17" s="452"/>
      <c r="L17" s="447"/>
    </row>
    <row r="18" spans="1:15" ht="61.5" customHeight="1" x14ac:dyDescent="0.25">
      <c r="A18" s="511" t="str">
        <f>+F11</f>
        <v>Variable 2</v>
      </c>
      <c r="B18" s="512"/>
      <c r="C18" s="450"/>
      <c r="D18" s="451"/>
      <c r="E18" s="450"/>
      <c r="F18" s="451"/>
      <c r="G18" s="450"/>
      <c r="H18" s="451"/>
      <c r="I18" s="450"/>
      <c r="J18" s="451"/>
      <c r="K18" s="453"/>
      <c r="L18" s="447"/>
    </row>
    <row r="19" spans="1:15" ht="21.75" customHeight="1" x14ac:dyDescent="0.25">
      <c r="A19" s="511" t="str">
        <f>+G11</f>
        <v>Variable 3</v>
      </c>
      <c r="B19" s="512"/>
      <c r="C19" s="450"/>
      <c r="D19" s="451"/>
      <c r="E19" s="450"/>
      <c r="F19" s="451"/>
      <c r="G19" s="450"/>
      <c r="H19" s="451"/>
      <c r="I19" s="450"/>
      <c r="J19" s="451"/>
      <c r="K19" s="453"/>
      <c r="L19" s="447"/>
    </row>
    <row r="20" spans="1:15" ht="21.75" customHeight="1" x14ac:dyDescent="0.25">
      <c r="A20" s="511" t="str">
        <f>+H11</f>
        <v>Variable 4</v>
      </c>
      <c r="B20" s="512"/>
      <c r="C20" s="450"/>
      <c r="D20" s="451"/>
      <c r="E20" s="450"/>
      <c r="F20" s="451"/>
      <c r="G20" s="450"/>
      <c r="H20" s="451"/>
      <c r="I20" s="450"/>
      <c r="J20" s="451"/>
      <c r="K20" s="453"/>
      <c r="L20" s="447"/>
    </row>
    <row r="21" spans="1:15" ht="21.75" customHeight="1" x14ac:dyDescent="0.25">
      <c r="A21" s="511" t="str">
        <f>+I11</f>
        <v>Variable 5</v>
      </c>
      <c r="B21" s="512"/>
      <c r="C21" s="450"/>
      <c r="D21" s="451"/>
      <c r="E21" s="450"/>
      <c r="F21" s="451"/>
      <c r="G21" s="450"/>
      <c r="H21" s="451"/>
      <c r="I21" s="450"/>
      <c r="J21" s="451"/>
      <c r="K21" s="453"/>
      <c r="L21" s="447"/>
    </row>
    <row r="22" spans="1:15" ht="21.75" customHeight="1" thickBot="1" x14ac:dyDescent="0.3">
      <c r="A22" s="511" t="str">
        <f>+J11</f>
        <v>Variable 6</v>
      </c>
      <c r="B22" s="512"/>
      <c r="C22" s="547"/>
      <c r="D22" s="548"/>
      <c r="E22" s="547"/>
      <c r="F22" s="548"/>
      <c r="G22" s="547"/>
      <c r="H22" s="548"/>
      <c r="I22" s="547"/>
      <c r="J22" s="548"/>
      <c r="K22" s="453"/>
      <c r="L22" s="517"/>
    </row>
    <row r="23" spans="1:15" ht="18" customHeight="1" x14ac:dyDescent="0.25">
      <c r="A23" s="506" t="s">
        <v>113</v>
      </c>
      <c r="B23" s="28">
        <v>2023</v>
      </c>
      <c r="C23" s="507" t="s">
        <v>114</v>
      </c>
      <c r="D23" s="507"/>
      <c r="E23" s="508" t="s">
        <v>115</v>
      </c>
      <c r="F23" s="508"/>
      <c r="G23" s="509"/>
      <c r="H23" s="510" t="s">
        <v>116</v>
      </c>
      <c r="I23" s="29"/>
      <c r="J23" s="29"/>
      <c r="K23" s="30"/>
      <c r="L23" s="472">
        <v>11</v>
      </c>
    </row>
    <row r="24" spans="1:15" ht="19.5" customHeight="1" x14ac:dyDescent="0.25">
      <c r="A24" s="454"/>
      <c r="B24" s="31" t="s">
        <v>117</v>
      </c>
      <c r="C24" s="32" t="s">
        <v>118</v>
      </c>
      <c r="D24" s="32" t="s">
        <v>119</v>
      </c>
      <c r="E24" s="33" t="s">
        <v>120</v>
      </c>
      <c r="F24" s="34" t="s">
        <v>121</v>
      </c>
      <c r="G24" s="35" t="s">
        <v>122</v>
      </c>
      <c r="H24" s="461"/>
      <c r="I24" s="36"/>
      <c r="J24" s="37"/>
      <c r="K24" s="38"/>
      <c r="L24" s="473"/>
      <c r="O24" s="71"/>
    </row>
    <row r="25" spans="1:15" ht="20.25" customHeight="1" x14ac:dyDescent="0.25">
      <c r="A25" s="455"/>
      <c r="B25" s="39">
        <v>1</v>
      </c>
      <c r="C25" s="677">
        <v>4</v>
      </c>
      <c r="D25" s="72">
        <v>0</v>
      </c>
      <c r="E25" s="65">
        <v>0</v>
      </c>
      <c r="F25" s="65">
        <v>0</v>
      </c>
      <c r="G25" s="65">
        <v>0</v>
      </c>
      <c r="H25" s="73">
        <f>C17</f>
        <v>0</v>
      </c>
      <c r="I25" s="36"/>
      <c r="J25" s="42"/>
      <c r="K25" s="38"/>
      <c r="L25" s="473"/>
    </row>
    <row r="26" spans="1:15" ht="15.75" customHeight="1" x14ac:dyDescent="0.25">
      <c r="A26" s="455"/>
      <c r="B26" s="43">
        <v>2</v>
      </c>
      <c r="C26" s="677"/>
      <c r="D26" s="72">
        <v>0</v>
      </c>
      <c r="E26" s="65">
        <v>0</v>
      </c>
      <c r="F26" s="65">
        <v>0</v>
      </c>
      <c r="G26" s="65">
        <v>0</v>
      </c>
      <c r="H26" s="73">
        <f>E17</f>
        <v>0</v>
      </c>
      <c r="I26" s="36"/>
      <c r="J26" s="42"/>
      <c r="K26" s="38"/>
      <c r="L26" s="473"/>
    </row>
    <row r="27" spans="1:15" ht="17.25" customHeight="1" x14ac:dyDescent="0.3">
      <c r="A27" s="455"/>
      <c r="B27" s="43">
        <v>3</v>
      </c>
      <c r="C27" s="677"/>
      <c r="D27" s="72">
        <v>1</v>
      </c>
      <c r="E27" s="74" t="s">
        <v>245</v>
      </c>
      <c r="F27" s="74">
        <v>1</v>
      </c>
      <c r="G27" s="41">
        <v>1</v>
      </c>
      <c r="H27" s="73">
        <f>G17</f>
        <v>0</v>
      </c>
      <c r="I27" s="45"/>
      <c r="J27" s="42"/>
      <c r="K27" s="38"/>
      <c r="L27" s="473"/>
    </row>
    <row r="28" spans="1:15" ht="16.5" customHeight="1" thickBot="1" x14ac:dyDescent="0.3">
      <c r="A28" s="456"/>
      <c r="B28" s="46">
        <v>4</v>
      </c>
      <c r="C28" s="678"/>
      <c r="D28" s="72">
        <v>3</v>
      </c>
      <c r="E28" s="75" t="s">
        <v>523</v>
      </c>
      <c r="F28" s="49">
        <v>2</v>
      </c>
      <c r="G28" s="49">
        <v>3</v>
      </c>
      <c r="H28" s="76">
        <f>I17</f>
        <v>0</v>
      </c>
      <c r="I28" s="50"/>
      <c r="J28" s="51"/>
      <c r="K28" s="52"/>
      <c r="L28" s="473"/>
    </row>
    <row r="29" spans="1:15" ht="190.5" customHeight="1" x14ac:dyDescent="0.25">
      <c r="A29" s="53" t="s">
        <v>123</v>
      </c>
      <c r="B29" s="557" t="s">
        <v>524</v>
      </c>
      <c r="C29" s="557"/>
      <c r="D29" s="557"/>
      <c r="E29" s="557"/>
      <c r="F29" s="557"/>
      <c r="G29" s="557"/>
      <c r="H29" s="557"/>
      <c r="I29" s="557"/>
      <c r="J29" s="557"/>
      <c r="K29" s="557"/>
      <c r="L29" s="54">
        <v>12</v>
      </c>
    </row>
    <row r="30" spans="1:15" ht="115.5" customHeight="1" thickBot="1" x14ac:dyDescent="0.3">
      <c r="A30" s="12" t="s">
        <v>124</v>
      </c>
      <c r="B30" s="502" t="s">
        <v>333</v>
      </c>
      <c r="C30" s="503"/>
      <c r="D30" s="503"/>
      <c r="E30" s="503"/>
      <c r="F30" s="503"/>
      <c r="G30" s="503"/>
      <c r="H30" s="503"/>
      <c r="I30" s="503"/>
      <c r="J30" s="503"/>
      <c r="K30" s="504"/>
      <c r="L30" s="55">
        <v>13</v>
      </c>
    </row>
    <row r="31" spans="1:15" ht="30.75" customHeight="1" x14ac:dyDescent="0.25">
      <c r="A31" s="468" t="s">
        <v>125</v>
      </c>
      <c r="B31" s="464" t="s">
        <v>126</v>
      </c>
      <c r="C31" s="464"/>
      <c r="D31" s="480" t="s">
        <v>525</v>
      </c>
      <c r="E31" s="480"/>
      <c r="F31" s="480"/>
      <c r="G31" s="480"/>
      <c r="H31" s="57" t="s">
        <v>127</v>
      </c>
      <c r="I31" s="480" t="s">
        <v>526</v>
      </c>
      <c r="J31" s="480"/>
      <c r="K31" s="480"/>
      <c r="L31" s="481">
        <v>14</v>
      </c>
    </row>
    <row r="32" spans="1:15" ht="36" customHeight="1" x14ac:dyDescent="0.25">
      <c r="A32" s="468"/>
      <c r="B32" s="484" t="s">
        <v>86</v>
      </c>
      <c r="C32" s="484"/>
      <c r="D32" s="490" t="s">
        <v>527</v>
      </c>
      <c r="E32" s="491"/>
      <c r="F32" s="491"/>
      <c r="G32" s="492"/>
      <c r="H32" s="57" t="s">
        <v>129</v>
      </c>
      <c r="I32" s="493" t="s">
        <v>501</v>
      </c>
      <c r="J32" s="480"/>
      <c r="K32" s="480"/>
      <c r="L32" s="482"/>
    </row>
    <row r="33" spans="1:12" ht="30.75" customHeight="1" thickBot="1" x14ac:dyDescent="0.3">
      <c r="A33" s="468"/>
      <c r="B33" s="464" t="s">
        <v>130</v>
      </c>
      <c r="C33" s="464"/>
      <c r="D33" s="469" t="s">
        <v>528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514</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1F00-000000000000}"/>
    <hyperlink ref="A1" location="Índice!A1" display="volver" xr:uid="{00000000-0004-0000-1F00-000001000000}"/>
    <hyperlink ref="I32" r:id="rId2" xr:uid="{00000000-0004-0000-1F00-000002000000}"/>
  </hyperlinks>
  <printOptions horizontalCentered="1" verticalCentered="1"/>
  <pageMargins left="0" right="0" top="0" bottom="0" header="0" footer="0"/>
  <pageSetup scale="42" orientation="portrait" r:id="rId3"/>
  <headerFooter>
    <oddFooter>&amp;C&amp;P  de  &amp;N&amp;R&amp;A</oddFooter>
  </headerFooter>
  <drawing r:id="rId4"/>
  <legacyDrawing r:id="rId5"/>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4" width="20.85546875" customWidth="1"/>
    <col min="5" max="5" width="21.140625" customWidth="1"/>
    <col min="6" max="6" width="31.28515625" customWidth="1"/>
    <col min="7" max="11" width="21.42578125" customWidth="1"/>
    <col min="12" max="12" width="4" customWidth="1"/>
  </cols>
  <sheetData>
    <row r="1" spans="1:12" ht="30.75" customHeight="1" x14ac:dyDescent="0.25">
      <c r="A1" s="68"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10</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100.5" customHeight="1" thickBot="1" x14ac:dyDescent="0.3">
      <c r="A9" s="13" t="s">
        <v>83</v>
      </c>
      <c r="B9" s="425" t="s">
        <v>788</v>
      </c>
      <c r="C9" s="426"/>
      <c r="D9" s="426"/>
      <c r="E9" s="426"/>
      <c r="F9" s="426"/>
      <c r="G9" s="426"/>
      <c r="H9" s="426"/>
      <c r="I9" s="426"/>
      <c r="J9" s="426"/>
      <c r="K9" s="427"/>
      <c r="L9" s="11">
        <v>3</v>
      </c>
    </row>
    <row r="10" spans="1:12" ht="30" customHeight="1" thickBot="1" x14ac:dyDescent="0.3">
      <c r="A10" s="13" t="s">
        <v>84</v>
      </c>
      <c r="B10" s="736" t="s">
        <v>541</v>
      </c>
      <c r="C10" s="737"/>
      <c r="D10" s="737"/>
      <c r="E10" s="737"/>
      <c r="F10" s="12" t="s">
        <v>86</v>
      </c>
      <c r="G10" s="738" t="s">
        <v>542</v>
      </c>
      <c r="H10" s="739"/>
      <c r="I10" s="739"/>
      <c r="J10" s="739"/>
      <c r="K10" s="740"/>
      <c r="L10" s="11">
        <v>4</v>
      </c>
    </row>
    <row r="11" spans="1:12" ht="108.75" customHeight="1" thickBot="1" x14ac:dyDescent="0.3">
      <c r="A11" s="12" t="s">
        <v>88</v>
      </c>
      <c r="B11" s="421" t="s">
        <v>89</v>
      </c>
      <c r="C11" s="423"/>
      <c r="D11" s="12" t="s">
        <v>90</v>
      </c>
      <c r="E11" s="14" t="s">
        <v>529</v>
      </c>
      <c r="F11" s="14" t="s">
        <v>530</v>
      </c>
      <c r="G11" s="14" t="s">
        <v>177</v>
      </c>
      <c r="H11" s="14" t="s">
        <v>178</v>
      </c>
      <c r="I11" s="14" t="s">
        <v>179</v>
      </c>
      <c r="J11" s="14" t="s">
        <v>180</v>
      </c>
      <c r="K11" s="14"/>
      <c r="L11" s="11">
        <v>5</v>
      </c>
    </row>
    <row r="12" spans="1:12" ht="173.25" customHeight="1" thickBot="1" x14ac:dyDescent="0.3">
      <c r="A12" s="12" t="s">
        <v>91</v>
      </c>
      <c r="B12" s="437" t="s">
        <v>787</v>
      </c>
      <c r="C12" s="438"/>
      <c r="D12" s="438"/>
      <c r="E12" s="438"/>
      <c r="F12" s="438"/>
      <c r="G12" s="12" t="s">
        <v>92</v>
      </c>
      <c r="H12" s="437" t="s">
        <v>531</v>
      </c>
      <c r="I12" s="438"/>
      <c r="J12" s="438"/>
      <c r="K12" s="439"/>
      <c r="L12" s="11">
        <v>6</v>
      </c>
    </row>
    <row r="13" spans="1:12" ht="60" customHeight="1" thickBot="1" x14ac:dyDescent="0.3">
      <c r="A13" s="12" t="s">
        <v>93</v>
      </c>
      <c r="B13" s="437" t="s">
        <v>532</v>
      </c>
      <c r="C13" s="438"/>
      <c r="D13" s="438"/>
      <c r="E13" s="438"/>
      <c r="F13" s="438"/>
      <c r="G13" s="438"/>
      <c r="H13" s="438"/>
      <c r="I13" s="439"/>
      <c r="J13" s="12" t="s">
        <v>95</v>
      </c>
      <c r="K13" s="69" t="s">
        <v>533</v>
      </c>
      <c r="L13" s="16">
        <v>7</v>
      </c>
    </row>
    <row r="14" spans="1:12" ht="51.75" customHeight="1" thickBot="1" x14ac:dyDescent="0.3">
      <c r="A14" s="12" t="s">
        <v>97</v>
      </c>
      <c r="B14" s="545" t="s">
        <v>183</v>
      </c>
      <c r="C14" s="546"/>
      <c r="D14" s="12" t="s">
        <v>99</v>
      </c>
      <c r="E14" s="60" t="s">
        <v>100</v>
      </c>
      <c r="F14" s="12" t="s">
        <v>101</v>
      </c>
      <c r="G14" s="17">
        <v>5</v>
      </c>
      <c r="H14" s="12" t="s">
        <v>102</v>
      </c>
      <c r="I14" s="62">
        <v>100</v>
      </c>
      <c r="J14" s="12" t="s">
        <v>103</v>
      </c>
      <c r="K14" s="77" t="s">
        <v>534</v>
      </c>
      <c r="L14" s="16">
        <v>8</v>
      </c>
    </row>
    <row r="15" spans="1:12" ht="45" customHeight="1" thickBot="1" x14ac:dyDescent="0.3">
      <c r="A15" s="20" t="s">
        <v>104</v>
      </c>
      <c r="B15" s="21" t="s">
        <v>105</v>
      </c>
      <c r="C15" s="22">
        <v>2019</v>
      </c>
      <c r="D15" s="23"/>
      <c r="E15" s="23"/>
      <c r="F15" s="24" t="s">
        <v>106</v>
      </c>
      <c r="G15" s="25">
        <v>2022</v>
      </c>
      <c r="H15" s="23"/>
      <c r="I15" s="23" t="s">
        <v>351</v>
      </c>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5" ht="76.5" customHeight="1" x14ac:dyDescent="0.25">
      <c r="A17" s="511" t="str">
        <f>+E11</f>
        <v>Número de encuestas con resultados de nivel de satisfacción: excelente y bueno, diligenciadas por los usuarios atendidos por el equipo de soporte técnico.</v>
      </c>
      <c r="B17" s="512"/>
      <c r="C17" s="450"/>
      <c r="D17" s="451"/>
      <c r="E17" s="450"/>
      <c r="F17" s="451"/>
      <c r="G17" s="450"/>
      <c r="H17" s="451"/>
      <c r="I17" s="450"/>
      <c r="J17" s="451"/>
      <c r="K17" s="452"/>
      <c r="L17" s="447"/>
    </row>
    <row r="18" spans="1:15" ht="61.5" customHeight="1" x14ac:dyDescent="0.25">
      <c r="A18" s="511" t="str">
        <f>+F11</f>
        <v>Número total de encuestas diligenciadas por los usuarios atendidos por el equipo de soporte técnico.</v>
      </c>
      <c r="B18" s="512"/>
      <c r="C18" s="450"/>
      <c r="D18" s="451"/>
      <c r="E18" s="450"/>
      <c r="F18" s="451"/>
      <c r="G18" s="450"/>
      <c r="H18" s="451"/>
      <c r="I18" s="450"/>
      <c r="J18" s="451"/>
      <c r="K18" s="453"/>
      <c r="L18" s="447"/>
    </row>
    <row r="19" spans="1:15" ht="21.75" customHeight="1" x14ac:dyDescent="0.25">
      <c r="A19" s="511" t="str">
        <f>+G11</f>
        <v>Variable 3</v>
      </c>
      <c r="B19" s="512"/>
      <c r="C19" s="450"/>
      <c r="D19" s="451"/>
      <c r="E19" s="450"/>
      <c r="F19" s="451"/>
      <c r="G19" s="450"/>
      <c r="H19" s="451"/>
      <c r="I19" s="450"/>
      <c r="J19" s="451"/>
      <c r="K19" s="453"/>
      <c r="L19" s="447"/>
    </row>
    <row r="20" spans="1:15" ht="21.75" customHeight="1" x14ac:dyDescent="0.25">
      <c r="A20" s="511" t="str">
        <f>+H11</f>
        <v>Variable 4</v>
      </c>
      <c r="B20" s="512"/>
      <c r="C20" s="450"/>
      <c r="D20" s="451"/>
      <c r="E20" s="450"/>
      <c r="F20" s="451"/>
      <c r="G20" s="450"/>
      <c r="H20" s="451"/>
      <c r="I20" s="450"/>
      <c r="J20" s="451"/>
      <c r="K20" s="453"/>
      <c r="L20" s="447"/>
    </row>
    <row r="21" spans="1:15" ht="21.75" customHeight="1" x14ac:dyDescent="0.25">
      <c r="A21" s="511" t="str">
        <f>+I11</f>
        <v>Variable 5</v>
      </c>
      <c r="B21" s="512"/>
      <c r="C21" s="450"/>
      <c r="D21" s="451"/>
      <c r="E21" s="450"/>
      <c r="F21" s="451"/>
      <c r="G21" s="450"/>
      <c r="H21" s="451"/>
      <c r="I21" s="450"/>
      <c r="J21" s="451"/>
      <c r="K21" s="453"/>
      <c r="L21" s="447"/>
    </row>
    <row r="22" spans="1:15" ht="21.75" customHeight="1" thickBot="1" x14ac:dyDescent="0.3">
      <c r="A22" s="511" t="str">
        <f>+J11</f>
        <v>Variable 6</v>
      </c>
      <c r="B22" s="512"/>
      <c r="C22" s="547"/>
      <c r="D22" s="548"/>
      <c r="E22" s="547"/>
      <c r="F22" s="548"/>
      <c r="G22" s="547"/>
      <c r="H22" s="548"/>
      <c r="I22" s="547"/>
      <c r="J22" s="548"/>
      <c r="K22" s="453"/>
      <c r="L22" s="517"/>
    </row>
    <row r="23" spans="1:15" ht="18" customHeight="1" x14ac:dyDescent="0.25">
      <c r="A23" s="506" t="s">
        <v>113</v>
      </c>
      <c r="B23" s="28">
        <v>2023</v>
      </c>
      <c r="C23" s="507" t="s">
        <v>114</v>
      </c>
      <c r="D23" s="507"/>
      <c r="E23" s="508" t="s">
        <v>115</v>
      </c>
      <c r="F23" s="508"/>
      <c r="G23" s="509"/>
      <c r="H23" s="734" t="s">
        <v>116</v>
      </c>
      <c r="I23" s="29"/>
      <c r="J23" s="29"/>
      <c r="K23" s="30"/>
      <c r="L23" s="472">
        <v>11</v>
      </c>
    </row>
    <row r="24" spans="1:15" ht="19.5" customHeight="1" x14ac:dyDescent="0.25">
      <c r="A24" s="454"/>
      <c r="B24" s="31" t="s">
        <v>117</v>
      </c>
      <c r="C24" s="32" t="s">
        <v>118</v>
      </c>
      <c r="D24" s="32" t="s">
        <v>119</v>
      </c>
      <c r="E24" s="33" t="s">
        <v>120</v>
      </c>
      <c r="F24" s="34" t="s">
        <v>121</v>
      </c>
      <c r="G24" s="35" t="s">
        <v>122</v>
      </c>
      <c r="H24" s="735"/>
      <c r="I24" s="36"/>
      <c r="J24" s="37"/>
      <c r="K24" s="38"/>
      <c r="L24" s="473"/>
      <c r="O24" s="71"/>
    </row>
    <row r="25" spans="1:15" ht="20.25" customHeight="1" x14ac:dyDescent="0.25">
      <c r="A25" s="455"/>
      <c r="B25" s="39">
        <v>1</v>
      </c>
      <c r="C25" s="660">
        <v>0.97</v>
      </c>
      <c r="D25" s="78">
        <v>0.95</v>
      </c>
      <c r="E25" s="79" t="s">
        <v>535</v>
      </c>
      <c r="F25" s="79">
        <v>0.94</v>
      </c>
      <c r="G25" s="78">
        <v>0.95</v>
      </c>
      <c r="H25" s="357"/>
      <c r="I25" s="36"/>
      <c r="J25" s="42"/>
      <c r="K25" s="38"/>
      <c r="L25" s="473"/>
    </row>
    <row r="26" spans="1:15" ht="15.75" customHeight="1" x14ac:dyDescent="0.25">
      <c r="A26" s="455"/>
      <c r="B26" s="43">
        <v>2</v>
      </c>
      <c r="C26" s="660"/>
      <c r="D26" s="354">
        <v>0.97</v>
      </c>
      <c r="E26" s="356" t="s">
        <v>536</v>
      </c>
      <c r="F26" s="356">
        <v>0.95</v>
      </c>
      <c r="G26" s="354">
        <v>0.97</v>
      </c>
      <c r="H26" s="357"/>
      <c r="I26" s="36"/>
      <c r="J26" s="42"/>
      <c r="K26" s="38"/>
      <c r="L26" s="473"/>
    </row>
    <row r="27" spans="1:15" ht="17.25" customHeight="1" x14ac:dyDescent="0.3">
      <c r="A27" s="455"/>
      <c r="B27" s="43">
        <v>3</v>
      </c>
      <c r="C27" s="660"/>
      <c r="D27" s="354">
        <v>0.97</v>
      </c>
      <c r="E27" s="356" t="s">
        <v>536</v>
      </c>
      <c r="F27" s="356">
        <v>0.95</v>
      </c>
      <c r="G27" s="354">
        <v>0.97</v>
      </c>
      <c r="H27" s="357"/>
      <c r="I27" s="45"/>
      <c r="J27" s="42"/>
      <c r="K27" s="38"/>
      <c r="L27" s="473"/>
    </row>
    <row r="28" spans="1:15" ht="16.5" customHeight="1" thickBot="1" x14ac:dyDescent="0.3">
      <c r="A28" s="456"/>
      <c r="B28" s="46">
        <v>4</v>
      </c>
      <c r="C28" s="661"/>
      <c r="D28" s="355">
        <v>0.97</v>
      </c>
      <c r="E28" s="358" t="s">
        <v>536</v>
      </c>
      <c r="F28" s="358">
        <v>0.95</v>
      </c>
      <c r="G28" s="355">
        <v>0.97</v>
      </c>
      <c r="H28" s="359"/>
      <c r="I28" s="50"/>
      <c r="J28" s="51"/>
      <c r="K28" s="52"/>
      <c r="L28" s="473"/>
    </row>
    <row r="29" spans="1:15" ht="113.25" customHeight="1" x14ac:dyDescent="0.25">
      <c r="A29" s="53" t="s">
        <v>123</v>
      </c>
      <c r="B29" s="733" t="s">
        <v>537</v>
      </c>
      <c r="C29" s="733"/>
      <c r="D29" s="733"/>
      <c r="E29" s="733"/>
      <c r="F29" s="733"/>
      <c r="G29" s="733"/>
      <c r="H29" s="733"/>
      <c r="I29" s="733"/>
      <c r="J29" s="733"/>
      <c r="K29" s="733"/>
      <c r="L29" s="54">
        <v>12</v>
      </c>
    </row>
    <row r="30" spans="1:15" ht="115.5" customHeight="1" thickBot="1" x14ac:dyDescent="0.3">
      <c r="A30" s="12" t="s">
        <v>124</v>
      </c>
      <c r="B30" s="596" t="s">
        <v>786</v>
      </c>
      <c r="C30" s="597"/>
      <c r="D30" s="597"/>
      <c r="E30" s="597"/>
      <c r="F30" s="597"/>
      <c r="G30" s="597"/>
      <c r="H30" s="597"/>
      <c r="I30" s="597"/>
      <c r="J30" s="597"/>
      <c r="K30" s="598"/>
      <c r="L30" s="55">
        <v>13</v>
      </c>
    </row>
    <row r="31" spans="1:15" ht="30.75" customHeight="1" x14ac:dyDescent="0.25">
      <c r="A31" s="468" t="s">
        <v>125</v>
      </c>
      <c r="B31" s="464" t="s">
        <v>126</v>
      </c>
      <c r="C31" s="464"/>
      <c r="D31" s="729" t="s">
        <v>782</v>
      </c>
      <c r="E31" s="729"/>
      <c r="F31" s="729"/>
      <c r="G31" s="729"/>
      <c r="H31" s="383" t="s">
        <v>127</v>
      </c>
      <c r="I31" s="729" t="s">
        <v>551</v>
      </c>
      <c r="J31" s="729"/>
      <c r="K31" s="729"/>
      <c r="L31" s="481">
        <v>14</v>
      </c>
    </row>
    <row r="32" spans="1:15" ht="36" customHeight="1" x14ac:dyDescent="0.25">
      <c r="A32" s="468"/>
      <c r="B32" s="484" t="s">
        <v>86</v>
      </c>
      <c r="C32" s="484"/>
      <c r="D32" s="725" t="s">
        <v>552</v>
      </c>
      <c r="E32" s="726"/>
      <c r="F32" s="726"/>
      <c r="G32" s="727"/>
      <c r="H32" s="383" t="s">
        <v>129</v>
      </c>
      <c r="I32" s="728" t="s">
        <v>783</v>
      </c>
      <c r="J32" s="729"/>
      <c r="K32" s="729"/>
      <c r="L32" s="482"/>
    </row>
    <row r="33" spans="1:12" ht="30.75" customHeight="1" thickBot="1" x14ac:dyDescent="0.3">
      <c r="A33" s="468"/>
      <c r="B33" s="464" t="s">
        <v>130</v>
      </c>
      <c r="C33" s="464"/>
      <c r="D33" s="730" t="s">
        <v>784</v>
      </c>
      <c r="E33" s="731"/>
      <c r="F33" s="731"/>
      <c r="G33" s="731"/>
      <c r="H33" s="731"/>
      <c r="I33" s="731"/>
      <c r="J33" s="731"/>
      <c r="K33" s="732"/>
      <c r="L33" s="483"/>
    </row>
    <row r="34" spans="1:12" ht="30.75" customHeight="1" x14ac:dyDescent="0.25">
      <c r="A34" s="462" t="s">
        <v>131</v>
      </c>
      <c r="B34" s="464" t="s">
        <v>126</v>
      </c>
      <c r="C34" s="464"/>
      <c r="D34" s="465" t="s">
        <v>132</v>
      </c>
      <c r="E34" s="466"/>
      <c r="F34" s="466"/>
      <c r="G34" s="467"/>
      <c r="H34" s="57" t="s">
        <v>127</v>
      </c>
      <c r="I34" s="465" t="s">
        <v>514</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A1" location="Índice!A1" display="volver" xr:uid="{00000000-0004-0000-2000-000000000000}"/>
    <hyperlink ref="D35" r:id="rId1" display="wcastro@ins.gov.co/svillarreal@ins.gov.co" xr:uid="{00000000-0004-0000-2000-000001000000}"/>
    <hyperlink ref="I32" r:id="rId2" xr:uid="{00000000-0004-0000-2000-000002000000}"/>
  </hyperlinks>
  <printOptions horizontalCentered="1" verticalCentered="1"/>
  <pageMargins left="0" right="0" top="0" bottom="0" header="0" footer="0"/>
  <pageSetup scale="42" orientation="portrait" r:id="rId3"/>
  <headerFooter>
    <oddFooter>&amp;C&amp;P  de  &amp;N&amp;R&amp;A</oddFooter>
  </headerFooter>
  <drawing r:id="rId4"/>
  <legacy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48" t="s">
        <v>538</v>
      </c>
      <c r="C7" s="748"/>
      <c r="D7" s="748"/>
      <c r="E7" s="748"/>
      <c r="F7" s="81" t="s">
        <v>79</v>
      </c>
      <c r="G7" s="418" t="s">
        <v>539</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540</v>
      </c>
      <c r="C9" s="426"/>
      <c r="D9" s="426"/>
      <c r="E9" s="426"/>
      <c r="F9" s="426"/>
      <c r="G9" s="426"/>
      <c r="H9" s="426"/>
      <c r="I9" s="426"/>
      <c r="J9" s="426"/>
      <c r="K9" s="427"/>
      <c r="L9" s="11">
        <v>3</v>
      </c>
    </row>
    <row r="10" spans="1:12" ht="30" customHeight="1" thickBot="1" x14ac:dyDescent="0.3">
      <c r="A10" s="13" t="s">
        <v>84</v>
      </c>
      <c r="B10" s="428" t="s">
        <v>541</v>
      </c>
      <c r="C10" s="429"/>
      <c r="D10" s="429"/>
      <c r="E10" s="429"/>
      <c r="F10" s="12" t="s">
        <v>86</v>
      </c>
      <c r="G10" s="430" t="s">
        <v>542</v>
      </c>
      <c r="H10" s="431"/>
      <c r="I10" s="431"/>
      <c r="J10" s="431"/>
      <c r="K10" s="432"/>
      <c r="L10" s="11">
        <v>4</v>
      </c>
    </row>
    <row r="11" spans="1:12" ht="91.5" customHeight="1" thickBot="1" x14ac:dyDescent="0.3">
      <c r="A11" s="12" t="s">
        <v>88</v>
      </c>
      <c r="B11" s="421" t="s">
        <v>89</v>
      </c>
      <c r="C11" s="423"/>
      <c r="D11" s="12" t="s">
        <v>90</v>
      </c>
      <c r="E11" s="14" t="s">
        <v>543</v>
      </c>
      <c r="F11" s="14" t="s">
        <v>544</v>
      </c>
      <c r="G11" s="14"/>
      <c r="H11" s="14"/>
      <c r="I11" s="14"/>
      <c r="J11" s="14"/>
      <c r="K11" s="14"/>
      <c r="L11" s="11">
        <v>5</v>
      </c>
    </row>
    <row r="12" spans="1:12" ht="117" customHeight="1" thickBot="1" x14ac:dyDescent="0.3">
      <c r="A12" s="12" t="s">
        <v>91</v>
      </c>
      <c r="B12" s="745" t="s">
        <v>545</v>
      </c>
      <c r="C12" s="746"/>
      <c r="D12" s="746"/>
      <c r="E12" s="746"/>
      <c r="F12" s="746"/>
      <c r="G12" s="12" t="s">
        <v>92</v>
      </c>
      <c r="H12" s="745" t="s">
        <v>546</v>
      </c>
      <c r="I12" s="746"/>
      <c r="J12" s="746"/>
      <c r="K12" s="747"/>
      <c r="L12" s="11">
        <v>6</v>
      </c>
    </row>
    <row r="13" spans="1:12" ht="60" customHeight="1" thickBot="1" x14ac:dyDescent="0.3">
      <c r="A13" s="12" t="s">
        <v>93</v>
      </c>
      <c r="B13" s="745" t="s">
        <v>547</v>
      </c>
      <c r="C13" s="746"/>
      <c r="D13" s="746"/>
      <c r="E13" s="746"/>
      <c r="F13" s="746"/>
      <c r="G13" s="746"/>
      <c r="H13" s="746"/>
      <c r="I13" s="747"/>
      <c r="J13" s="12" t="s">
        <v>95</v>
      </c>
      <c r="K13" s="82" t="s">
        <v>96</v>
      </c>
      <c r="L13" s="16">
        <v>7</v>
      </c>
    </row>
    <row r="14" spans="1:12" ht="51.75" customHeight="1" thickBot="1" x14ac:dyDescent="0.3">
      <c r="A14" s="12" t="s">
        <v>97</v>
      </c>
      <c r="B14" s="545" t="s">
        <v>98</v>
      </c>
      <c r="C14" s="546"/>
      <c r="D14" s="12" t="s">
        <v>99</v>
      </c>
      <c r="E14" s="60" t="s">
        <v>316</v>
      </c>
      <c r="F14" s="12" t="s">
        <v>101</v>
      </c>
      <c r="G14" s="61"/>
      <c r="H14" s="12" t="s">
        <v>102</v>
      </c>
      <c r="I14" s="83">
        <v>0.72</v>
      </c>
      <c r="J14" s="12" t="s">
        <v>103</v>
      </c>
      <c r="K14" s="84" t="s">
        <v>548</v>
      </c>
      <c r="L14" s="16">
        <v>8</v>
      </c>
    </row>
    <row r="15" spans="1:12" ht="45" customHeight="1" thickBot="1" x14ac:dyDescent="0.3">
      <c r="A15" s="20" t="s">
        <v>104</v>
      </c>
      <c r="B15" s="85" t="s">
        <v>105</v>
      </c>
      <c r="C15" s="86">
        <v>2022</v>
      </c>
      <c r="D15" s="87"/>
      <c r="E15" s="87"/>
      <c r="F15" s="88" t="s">
        <v>106</v>
      </c>
      <c r="G15" s="89">
        <v>2022</v>
      </c>
      <c r="H15" s="87"/>
      <c r="I15" s="87"/>
      <c r="J15" s="87"/>
      <c r="K15" s="90"/>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Sumatoria de avance en los dominios</v>
      </c>
      <c r="B17" s="512"/>
      <c r="C17" s="450"/>
      <c r="D17" s="451"/>
      <c r="E17" s="450"/>
      <c r="F17" s="451"/>
      <c r="G17" s="450"/>
      <c r="H17" s="451"/>
      <c r="I17" s="450"/>
      <c r="J17" s="451"/>
      <c r="K17" s="452"/>
      <c r="L17" s="447"/>
    </row>
    <row r="18" spans="1:12" ht="21.75" customHeight="1" x14ac:dyDescent="0.25">
      <c r="A18" s="511" t="str">
        <f>+F11</f>
        <v>Cantidad de dominios</v>
      </c>
      <c r="B18" s="512"/>
      <c r="C18" s="450"/>
      <c r="D18" s="451"/>
      <c r="E18" s="450"/>
      <c r="F18" s="451"/>
      <c r="G18" s="450"/>
      <c r="H18" s="451"/>
      <c r="I18" s="450"/>
      <c r="J18" s="451"/>
      <c r="K18" s="453"/>
      <c r="L18" s="447"/>
    </row>
    <row r="19" spans="1:12" ht="21.75" customHeight="1" x14ac:dyDescent="0.25">
      <c r="A19" s="511">
        <f>+G11</f>
        <v>0</v>
      </c>
      <c r="B19" s="512"/>
      <c r="C19" s="450"/>
      <c r="D19" s="451"/>
      <c r="E19" s="450"/>
      <c r="F19" s="451"/>
      <c r="G19" s="450"/>
      <c r="H19" s="451"/>
      <c r="I19" s="450"/>
      <c r="J19" s="451"/>
      <c r="K19" s="453"/>
      <c r="L19" s="447"/>
    </row>
    <row r="20" spans="1:12" ht="21.75" customHeight="1" x14ac:dyDescent="0.25">
      <c r="A20" s="511">
        <f>+H11</f>
        <v>0</v>
      </c>
      <c r="B20" s="512"/>
      <c r="C20" s="450"/>
      <c r="D20" s="451"/>
      <c r="E20" s="450"/>
      <c r="F20" s="451"/>
      <c r="G20" s="450"/>
      <c r="H20" s="451"/>
      <c r="I20" s="450"/>
      <c r="J20" s="451"/>
      <c r="K20" s="453"/>
      <c r="L20" s="447"/>
    </row>
    <row r="21" spans="1:12" ht="21.75" customHeight="1" x14ac:dyDescent="0.25">
      <c r="A21" s="511">
        <f>+I11</f>
        <v>0</v>
      </c>
      <c r="B21" s="512"/>
      <c r="C21" s="450"/>
      <c r="D21" s="451"/>
      <c r="E21" s="450"/>
      <c r="F21" s="451"/>
      <c r="G21" s="450"/>
      <c r="H21" s="451"/>
      <c r="I21" s="450"/>
      <c r="J21" s="451"/>
      <c r="K21" s="453"/>
      <c r="L21" s="447"/>
    </row>
    <row r="22" spans="1:12" ht="21.75" customHeight="1" thickBot="1" x14ac:dyDescent="0.3">
      <c r="A22" s="511">
        <f>+J11</f>
        <v>0</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670">
        <v>0.82</v>
      </c>
      <c r="D25" s="64"/>
      <c r="E25" s="41"/>
      <c r="F25" s="41"/>
      <c r="G25" s="41"/>
      <c r="H25" s="65"/>
      <c r="I25" s="36"/>
      <c r="J25" s="42"/>
      <c r="K25" s="38"/>
      <c r="L25" s="473"/>
    </row>
    <row r="26" spans="1:12" ht="15.75" customHeight="1" x14ac:dyDescent="0.25">
      <c r="A26" s="455"/>
      <c r="B26" s="43">
        <v>2</v>
      </c>
      <c r="C26" s="555"/>
      <c r="D26" s="66"/>
      <c r="E26" s="41"/>
      <c r="F26" s="41"/>
      <c r="G26" s="41"/>
      <c r="H26" s="65"/>
      <c r="I26" s="36"/>
      <c r="J26" s="42"/>
      <c r="K26" s="38"/>
      <c r="L26" s="473"/>
    </row>
    <row r="27" spans="1:12" ht="17.25" customHeight="1" x14ac:dyDescent="0.3">
      <c r="A27" s="455"/>
      <c r="B27" s="43">
        <v>3</v>
      </c>
      <c r="C27" s="555"/>
      <c r="D27" s="66"/>
      <c r="E27" s="41"/>
      <c r="F27" s="41"/>
      <c r="G27" s="41"/>
      <c r="H27" s="65"/>
      <c r="I27" s="45"/>
      <c r="J27" s="42"/>
      <c r="K27" s="38"/>
      <c r="L27" s="473"/>
    </row>
    <row r="28" spans="1:12" ht="16.5" customHeight="1" thickBot="1" x14ac:dyDescent="0.3">
      <c r="A28" s="456"/>
      <c r="B28" s="46">
        <v>4</v>
      </c>
      <c r="C28" s="556"/>
      <c r="D28" s="91">
        <v>0.82</v>
      </c>
      <c r="E28" s="79" t="s">
        <v>549</v>
      </c>
      <c r="F28" s="79">
        <v>0.77</v>
      </c>
      <c r="G28" s="79">
        <v>0.82</v>
      </c>
      <c r="H28" s="48"/>
      <c r="I28" s="50"/>
      <c r="J28" s="51"/>
      <c r="K28" s="52"/>
      <c r="L28" s="473"/>
    </row>
    <row r="29" spans="1:12" ht="68.25" customHeight="1" x14ac:dyDescent="0.25">
      <c r="A29" s="53" t="s">
        <v>123</v>
      </c>
      <c r="B29" s="741" t="s">
        <v>550</v>
      </c>
      <c r="C29" s="741"/>
      <c r="D29" s="741"/>
      <c r="E29" s="741"/>
      <c r="F29" s="741"/>
      <c r="G29" s="741"/>
      <c r="H29" s="741"/>
      <c r="I29" s="741"/>
      <c r="J29" s="741"/>
      <c r="K29" s="741"/>
      <c r="L29" s="54">
        <v>12</v>
      </c>
    </row>
    <row r="30" spans="1:12" ht="115.5" customHeight="1" thickBot="1" x14ac:dyDescent="0.3">
      <c r="A30" s="12" t="s">
        <v>124</v>
      </c>
      <c r="B30" s="742"/>
      <c r="C30" s="743"/>
      <c r="D30" s="743"/>
      <c r="E30" s="743"/>
      <c r="F30" s="743"/>
      <c r="G30" s="743"/>
      <c r="H30" s="743"/>
      <c r="I30" s="743"/>
      <c r="J30" s="743"/>
      <c r="K30" s="744"/>
      <c r="L30" s="55">
        <v>13</v>
      </c>
    </row>
    <row r="31" spans="1:12" ht="30.75" customHeight="1" x14ac:dyDescent="0.25">
      <c r="A31" s="468" t="s">
        <v>125</v>
      </c>
      <c r="B31" s="464" t="s">
        <v>126</v>
      </c>
      <c r="C31" s="464"/>
      <c r="D31" s="480" t="s">
        <v>782</v>
      </c>
      <c r="E31" s="480"/>
      <c r="F31" s="480"/>
      <c r="G31" s="480"/>
      <c r="H31" s="57" t="s">
        <v>127</v>
      </c>
      <c r="I31" s="480" t="s">
        <v>785</v>
      </c>
      <c r="J31" s="480"/>
      <c r="K31" s="480"/>
      <c r="L31" s="481">
        <v>14</v>
      </c>
    </row>
    <row r="32" spans="1:12" ht="36" customHeight="1" x14ac:dyDescent="0.25">
      <c r="A32" s="468"/>
      <c r="B32" s="484" t="s">
        <v>86</v>
      </c>
      <c r="C32" s="484"/>
      <c r="D32" s="490" t="s">
        <v>552</v>
      </c>
      <c r="E32" s="491"/>
      <c r="F32" s="491"/>
      <c r="G32" s="492"/>
      <c r="H32" s="57" t="s">
        <v>129</v>
      </c>
      <c r="I32" s="493" t="s">
        <v>783</v>
      </c>
      <c r="J32" s="480"/>
      <c r="K32" s="480"/>
      <c r="L32" s="482"/>
    </row>
    <row r="33" spans="1:12" ht="30.75" customHeight="1" thickBot="1" x14ac:dyDescent="0.3">
      <c r="A33" s="468"/>
      <c r="B33" s="464" t="s">
        <v>130</v>
      </c>
      <c r="C33" s="464"/>
      <c r="D33" s="469" t="s">
        <v>784</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682"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2100-000000000000}"/>
    <hyperlink ref="A1" location="Índice!A1" display="volver" xr:uid="{00000000-0004-0000-2100-000001000000}"/>
    <hyperlink ref="I32" r:id="rId2" xr:uid="{00000000-0004-0000-21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35"/>
  <sheetViews>
    <sheetView showGridLines="0" showWhiteSpace="0" view="pageBreakPreview" zoomScale="115" zoomScaleNormal="70" zoomScaleSheetLayoutView="11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48" t="s">
        <v>553</v>
      </c>
      <c r="C7" s="748"/>
      <c r="D7" s="748"/>
      <c r="E7" s="748"/>
      <c r="F7" s="81"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554</v>
      </c>
      <c r="C9" s="426"/>
      <c r="D9" s="426"/>
      <c r="E9" s="426"/>
      <c r="F9" s="426"/>
      <c r="G9" s="426"/>
      <c r="H9" s="426"/>
      <c r="I9" s="426"/>
      <c r="J9" s="426"/>
      <c r="K9" s="427"/>
      <c r="L9" s="11">
        <v>3</v>
      </c>
    </row>
    <row r="10" spans="1:12" ht="30" customHeight="1" thickBot="1" x14ac:dyDescent="0.3">
      <c r="A10" s="13" t="s">
        <v>84</v>
      </c>
      <c r="B10" s="428" t="s">
        <v>541</v>
      </c>
      <c r="C10" s="429"/>
      <c r="D10" s="429"/>
      <c r="E10" s="429"/>
      <c r="F10" s="12" t="s">
        <v>86</v>
      </c>
      <c r="G10" s="430" t="s">
        <v>542</v>
      </c>
      <c r="H10" s="431"/>
      <c r="I10" s="431"/>
      <c r="J10" s="431"/>
      <c r="K10" s="432"/>
      <c r="L10" s="11">
        <v>4</v>
      </c>
    </row>
    <row r="11" spans="1:12" ht="117.75" customHeight="1" thickBot="1" x14ac:dyDescent="0.3">
      <c r="A11" s="12" t="s">
        <v>88</v>
      </c>
      <c r="B11" s="421" t="s">
        <v>89</v>
      </c>
      <c r="C11" s="423"/>
      <c r="D11" s="12" t="s">
        <v>90</v>
      </c>
      <c r="E11" s="14" t="s">
        <v>555</v>
      </c>
      <c r="F11" s="14"/>
      <c r="G11" s="14" t="s">
        <v>177</v>
      </c>
      <c r="H11" s="14" t="s">
        <v>178</v>
      </c>
      <c r="I11" s="14" t="s">
        <v>179</v>
      </c>
      <c r="J11" s="14" t="s">
        <v>180</v>
      </c>
      <c r="K11" s="14"/>
      <c r="L11" s="11">
        <v>5</v>
      </c>
    </row>
    <row r="12" spans="1:12" ht="117" customHeight="1" thickBot="1" x14ac:dyDescent="0.3">
      <c r="A12" s="12" t="s">
        <v>91</v>
      </c>
      <c r="B12" s="745" t="s">
        <v>556</v>
      </c>
      <c r="C12" s="746"/>
      <c r="D12" s="746"/>
      <c r="E12" s="746"/>
      <c r="F12" s="746"/>
      <c r="G12" s="12" t="s">
        <v>92</v>
      </c>
      <c r="H12" s="745" t="s">
        <v>555</v>
      </c>
      <c r="I12" s="746"/>
      <c r="J12" s="746"/>
      <c r="K12" s="747"/>
      <c r="L12" s="11">
        <v>6</v>
      </c>
    </row>
    <row r="13" spans="1:12" ht="60" customHeight="1" thickBot="1" x14ac:dyDescent="0.3">
      <c r="A13" s="12" t="s">
        <v>93</v>
      </c>
      <c r="B13" s="745" t="s">
        <v>557</v>
      </c>
      <c r="C13" s="746"/>
      <c r="D13" s="746"/>
      <c r="E13" s="746"/>
      <c r="F13" s="746"/>
      <c r="G13" s="746"/>
      <c r="H13" s="746"/>
      <c r="I13" s="747"/>
      <c r="J13" s="12" t="s">
        <v>95</v>
      </c>
      <c r="K13" s="82" t="s">
        <v>288</v>
      </c>
      <c r="L13" s="16">
        <v>7</v>
      </c>
    </row>
    <row r="14" spans="1:12" ht="51.75" customHeight="1" thickBot="1" x14ac:dyDescent="0.3">
      <c r="A14" s="12" t="s">
        <v>97</v>
      </c>
      <c r="B14" s="545" t="s">
        <v>98</v>
      </c>
      <c r="C14" s="546"/>
      <c r="D14" s="12" t="s">
        <v>99</v>
      </c>
      <c r="E14" s="60" t="s">
        <v>558</v>
      </c>
      <c r="F14" s="12" t="s">
        <v>101</v>
      </c>
      <c r="G14" s="61"/>
      <c r="H14" s="12" t="s">
        <v>102</v>
      </c>
      <c r="I14" s="92" t="s">
        <v>559</v>
      </c>
      <c r="J14" s="12" t="s">
        <v>103</v>
      </c>
      <c r="K14" s="93">
        <v>44896</v>
      </c>
      <c r="L14" s="16">
        <v>8</v>
      </c>
    </row>
    <row r="15" spans="1:12" ht="45" customHeight="1" thickBot="1" x14ac:dyDescent="0.3">
      <c r="A15" s="20" t="s">
        <v>104</v>
      </c>
      <c r="B15" s="85" t="s">
        <v>105</v>
      </c>
      <c r="C15" s="86">
        <v>2022</v>
      </c>
      <c r="D15" s="87"/>
      <c r="E15" s="87"/>
      <c r="F15" s="88" t="s">
        <v>106</v>
      </c>
      <c r="G15" s="89">
        <v>2022</v>
      </c>
      <c r="H15" s="87"/>
      <c r="I15" s="87"/>
      <c r="J15" s="87"/>
      <c r="K15" s="90"/>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 Incidentes Negativos presentados</v>
      </c>
      <c r="B17" s="512"/>
      <c r="C17" s="450"/>
      <c r="D17" s="451"/>
      <c r="E17" s="450"/>
      <c r="F17" s="451"/>
      <c r="G17" s="450"/>
      <c r="H17" s="451"/>
      <c r="I17" s="450"/>
      <c r="J17" s="451"/>
      <c r="K17" s="452"/>
      <c r="L17" s="447"/>
    </row>
    <row r="18" spans="1:12" ht="21.75" customHeight="1" x14ac:dyDescent="0.25">
      <c r="A18" s="511">
        <f>+F11</f>
        <v>0</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thickBot="1" x14ac:dyDescent="0.3">
      <c r="A25" s="455"/>
      <c r="B25" s="39">
        <v>1</v>
      </c>
      <c r="C25" s="752">
        <v>2</v>
      </c>
      <c r="D25" s="94"/>
      <c r="E25" s="94"/>
      <c r="F25" s="94"/>
      <c r="G25" s="94"/>
      <c r="H25" s="65"/>
      <c r="I25" s="36"/>
      <c r="J25" s="42"/>
      <c r="K25" s="38"/>
      <c r="L25" s="473"/>
    </row>
    <row r="26" spans="1:12" ht="15.75" customHeight="1" thickBot="1" x14ac:dyDescent="0.3">
      <c r="A26" s="455"/>
      <c r="B26" s="43">
        <v>2</v>
      </c>
      <c r="C26" s="753"/>
      <c r="D26" s="94"/>
      <c r="E26" s="94"/>
      <c r="F26" s="94"/>
      <c r="G26" s="94"/>
      <c r="H26" s="65"/>
      <c r="I26" s="36"/>
      <c r="J26" s="42"/>
      <c r="K26" s="38"/>
      <c r="L26" s="473"/>
    </row>
    <row r="27" spans="1:12" ht="17.25" customHeight="1" thickBot="1" x14ac:dyDescent="0.35">
      <c r="A27" s="455"/>
      <c r="B27" s="43">
        <v>3</v>
      </c>
      <c r="C27" s="753"/>
      <c r="D27" s="94"/>
      <c r="E27" s="94"/>
      <c r="F27" s="94"/>
      <c r="G27" s="94"/>
      <c r="H27" s="65"/>
      <c r="I27" s="45"/>
      <c r="J27" s="42"/>
      <c r="K27" s="38"/>
      <c r="L27" s="473"/>
    </row>
    <row r="28" spans="1:12" ht="16.5" customHeight="1" thickBot="1" x14ac:dyDescent="0.3">
      <c r="A28" s="456"/>
      <c r="B28" s="46">
        <v>4</v>
      </c>
      <c r="C28" s="754"/>
      <c r="D28" s="94">
        <v>2</v>
      </c>
      <c r="E28" s="95" t="s">
        <v>560</v>
      </c>
      <c r="F28" s="94">
        <v>3</v>
      </c>
      <c r="G28" s="94">
        <v>2</v>
      </c>
      <c r="H28" s="48"/>
      <c r="I28" s="50"/>
      <c r="J28" s="51"/>
      <c r="K28" s="52"/>
      <c r="L28" s="473"/>
    </row>
    <row r="29" spans="1:12" ht="53.25" customHeight="1" x14ac:dyDescent="0.25">
      <c r="A29" s="53" t="s">
        <v>123</v>
      </c>
      <c r="B29" s="741" t="s">
        <v>561</v>
      </c>
      <c r="C29" s="741"/>
      <c r="D29" s="741"/>
      <c r="E29" s="741"/>
      <c r="F29" s="741"/>
      <c r="G29" s="741"/>
      <c r="H29" s="741"/>
      <c r="I29" s="741"/>
      <c r="J29" s="741"/>
      <c r="K29" s="741"/>
      <c r="L29" s="54">
        <v>12</v>
      </c>
    </row>
    <row r="30" spans="1:12" ht="61.5" customHeight="1" thickBot="1" x14ac:dyDescent="0.3">
      <c r="A30" s="12" t="s">
        <v>124</v>
      </c>
      <c r="B30" s="742" t="s">
        <v>562</v>
      </c>
      <c r="C30" s="743"/>
      <c r="D30" s="743"/>
      <c r="E30" s="743"/>
      <c r="F30" s="743"/>
      <c r="G30" s="743"/>
      <c r="H30" s="743"/>
      <c r="I30" s="743"/>
      <c r="J30" s="743"/>
      <c r="K30" s="744"/>
      <c r="L30" s="55">
        <v>13</v>
      </c>
    </row>
    <row r="31" spans="1:12" ht="30.75" customHeight="1" x14ac:dyDescent="0.25">
      <c r="A31" s="468" t="s">
        <v>125</v>
      </c>
      <c r="B31" s="464" t="s">
        <v>126</v>
      </c>
      <c r="C31" s="464"/>
      <c r="D31" s="465" t="s">
        <v>782</v>
      </c>
      <c r="E31" s="466"/>
      <c r="F31" s="466"/>
      <c r="G31" s="467"/>
      <c r="H31" s="57" t="s">
        <v>127</v>
      </c>
      <c r="I31" s="465" t="s">
        <v>551</v>
      </c>
      <c r="J31" s="466"/>
      <c r="K31" s="466"/>
      <c r="L31" s="481">
        <v>14</v>
      </c>
    </row>
    <row r="32" spans="1:12" ht="36" customHeight="1" x14ac:dyDescent="0.25">
      <c r="A32" s="468"/>
      <c r="B32" s="484" t="s">
        <v>86</v>
      </c>
      <c r="C32" s="484"/>
      <c r="D32" s="465" t="s">
        <v>552</v>
      </c>
      <c r="E32" s="466"/>
      <c r="F32" s="466"/>
      <c r="G32" s="467"/>
      <c r="H32" s="57" t="s">
        <v>129</v>
      </c>
      <c r="I32" s="465" t="s">
        <v>783</v>
      </c>
      <c r="J32" s="466"/>
      <c r="K32" s="466"/>
      <c r="L32" s="482"/>
    </row>
    <row r="33" spans="1:12" ht="30.75" customHeight="1" thickBot="1" x14ac:dyDescent="0.3">
      <c r="A33" s="468"/>
      <c r="B33" s="464" t="s">
        <v>130</v>
      </c>
      <c r="C33" s="464"/>
      <c r="D33" s="749" t="s">
        <v>784</v>
      </c>
      <c r="E33" s="750"/>
      <c r="F33" s="750"/>
      <c r="G33" s="750"/>
      <c r="H33" s="750"/>
      <c r="I33" s="750"/>
      <c r="J33" s="750"/>
      <c r="K33" s="75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682"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2200-000000000000}"/>
    <hyperlink ref="A1" location="Índice!A1" display="volver" xr:uid="{00000000-0004-0000-2200-000001000000}"/>
    <hyperlink ref="I32" r:id="rId2" xr:uid="{00000000-0004-0000-22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60" t="s">
        <v>59</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759" t="s">
        <v>563</v>
      </c>
      <c r="C9" s="426"/>
      <c r="D9" s="426"/>
      <c r="E9" s="426"/>
      <c r="F9" s="426"/>
      <c r="G9" s="426"/>
      <c r="H9" s="426"/>
      <c r="I9" s="426"/>
      <c r="J9" s="426"/>
      <c r="K9" s="427"/>
      <c r="L9" s="11">
        <v>3</v>
      </c>
    </row>
    <row r="10" spans="1:12" ht="30" customHeight="1" thickBot="1" x14ac:dyDescent="0.3">
      <c r="A10" s="13" t="s">
        <v>84</v>
      </c>
      <c r="B10" s="428" t="s">
        <v>564</v>
      </c>
      <c r="C10" s="429"/>
      <c r="D10" s="429"/>
      <c r="E10" s="429"/>
      <c r="F10" s="12" t="s">
        <v>86</v>
      </c>
      <c r="G10" s="430" t="s">
        <v>565</v>
      </c>
      <c r="H10" s="431"/>
      <c r="I10" s="431"/>
      <c r="J10" s="431"/>
      <c r="K10" s="432"/>
      <c r="L10" s="11">
        <v>4</v>
      </c>
    </row>
    <row r="11" spans="1:12" ht="67.5" customHeight="1" thickBot="1" x14ac:dyDescent="0.3">
      <c r="A11" s="12" t="s">
        <v>88</v>
      </c>
      <c r="B11" s="421" t="s">
        <v>174</v>
      </c>
      <c r="C11" s="423"/>
      <c r="D11" s="12" t="s">
        <v>90</v>
      </c>
      <c r="E11" s="96" t="s">
        <v>566</v>
      </c>
      <c r="F11" s="96" t="s">
        <v>567</v>
      </c>
      <c r="G11" s="14" t="s">
        <v>177</v>
      </c>
      <c r="H11" s="14" t="s">
        <v>178</v>
      </c>
      <c r="I11" s="14" t="s">
        <v>179</v>
      </c>
      <c r="J11" s="14" t="s">
        <v>180</v>
      </c>
      <c r="K11" s="14"/>
      <c r="L11" s="11">
        <v>5</v>
      </c>
    </row>
    <row r="12" spans="1:12" ht="117" customHeight="1" thickBot="1" x14ac:dyDescent="0.3">
      <c r="A12" s="12" t="s">
        <v>91</v>
      </c>
      <c r="B12" s="758" t="s">
        <v>568</v>
      </c>
      <c r="C12" s="438"/>
      <c r="D12" s="438"/>
      <c r="E12" s="438"/>
      <c r="F12" s="438"/>
      <c r="G12" s="12" t="s">
        <v>92</v>
      </c>
      <c r="H12" s="758" t="s">
        <v>569</v>
      </c>
      <c r="I12" s="438"/>
      <c r="J12" s="438"/>
      <c r="K12" s="439"/>
      <c r="L12" s="11">
        <v>6</v>
      </c>
    </row>
    <row r="13" spans="1:12" ht="60" customHeight="1" thickBot="1" x14ac:dyDescent="0.3">
      <c r="A13" s="12" t="s">
        <v>93</v>
      </c>
      <c r="B13" s="758" t="s">
        <v>570</v>
      </c>
      <c r="C13" s="438"/>
      <c r="D13" s="438"/>
      <c r="E13" s="438"/>
      <c r="F13" s="438"/>
      <c r="G13" s="438"/>
      <c r="H13" s="438"/>
      <c r="I13" s="439"/>
      <c r="J13" s="12" t="s">
        <v>95</v>
      </c>
      <c r="K13" s="97" t="s">
        <v>96</v>
      </c>
      <c r="L13" s="16">
        <v>7</v>
      </c>
    </row>
    <row r="14" spans="1:12" ht="51.75" customHeight="1" thickBot="1" x14ac:dyDescent="0.3">
      <c r="A14" s="12" t="s">
        <v>97</v>
      </c>
      <c r="B14" s="545" t="s">
        <v>159</v>
      </c>
      <c r="C14" s="546"/>
      <c r="D14" s="12" t="s">
        <v>99</v>
      </c>
      <c r="E14" s="98" t="s">
        <v>144</v>
      </c>
      <c r="F14" s="12" t="s">
        <v>101</v>
      </c>
      <c r="G14" s="99">
        <v>10</v>
      </c>
      <c r="H14" s="12" t="s">
        <v>102</v>
      </c>
      <c r="I14" s="100">
        <v>100</v>
      </c>
      <c r="J14" s="12" t="s">
        <v>103</v>
      </c>
      <c r="K14" s="101">
        <v>2022</v>
      </c>
      <c r="L14" s="16">
        <v>8</v>
      </c>
    </row>
    <row r="15" spans="1:12" ht="45" customHeight="1" thickBot="1" x14ac:dyDescent="0.3">
      <c r="A15" s="20" t="s">
        <v>104</v>
      </c>
      <c r="B15" s="21" t="s">
        <v>105</v>
      </c>
      <c r="C15" s="102" t="s">
        <v>571</v>
      </c>
      <c r="D15" s="23"/>
      <c r="E15" s="23"/>
      <c r="F15" s="24" t="s">
        <v>106</v>
      </c>
      <c r="G15" s="103">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Numero de resoluciones  elaboradas en término</v>
      </c>
      <c r="B17" s="512"/>
      <c r="C17" s="450"/>
      <c r="D17" s="451"/>
      <c r="E17" s="450"/>
      <c r="F17" s="451"/>
      <c r="G17" s="450"/>
      <c r="H17" s="451"/>
      <c r="I17" s="450"/>
      <c r="J17" s="451"/>
      <c r="K17" s="452"/>
      <c r="L17" s="447"/>
    </row>
    <row r="18" spans="1:12" ht="21.75" customHeight="1" x14ac:dyDescent="0.25">
      <c r="A18" s="511" t="str">
        <f>+F11</f>
        <v xml:space="preserve"> Numero de conceptos técnos remitidos a la OAJ</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755">
        <v>100</v>
      </c>
      <c r="D25" s="64"/>
      <c r="E25" s="65"/>
      <c r="F25" s="65"/>
      <c r="G25" s="65"/>
      <c r="H25" s="65"/>
      <c r="I25" s="36"/>
      <c r="J25" s="42"/>
      <c r="K25" s="38"/>
      <c r="L25" s="473"/>
    </row>
    <row r="26" spans="1:12" ht="15.75" customHeight="1" x14ac:dyDescent="0.25">
      <c r="A26" s="455"/>
      <c r="B26" s="43">
        <v>2</v>
      </c>
      <c r="C26" s="756"/>
      <c r="D26" s="65">
        <v>100</v>
      </c>
      <c r="E26" s="65" t="s">
        <v>197</v>
      </c>
      <c r="F26" s="65">
        <v>95</v>
      </c>
      <c r="G26" s="65">
        <v>100</v>
      </c>
      <c r="H26" s="65"/>
      <c r="I26" s="36"/>
      <c r="J26" s="42"/>
      <c r="K26" s="38"/>
      <c r="L26" s="473"/>
    </row>
    <row r="27" spans="1:12" ht="17.25" customHeight="1" x14ac:dyDescent="0.3">
      <c r="A27" s="455"/>
      <c r="B27" s="43">
        <v>3</v>
      </c>
      <c r="C27" s="756"/>
      <c r="D27" s="66"/>
      <c r="E27" s="65"/>
      <c r="F27" s="65"/>
      <c r="G27" s="65"/>
      <c r="H27" s="65"/>
      <c r="I27" s="45"/>
      <c r="J27" s="42"/>
      <c r="K27" s="38"/>
      <c r="L27" s="473"/>
    </row>
    <row r="28" spans="1:12" ht="16.5" customHeight="1" thickBot="1" x14ac:dyDescent="0.3">
      <c r="A28" s="456"/>
      <c r="B28" s="46">
        <v>4</v>
      </c>
      <c r="C28" s="757"/>
      <c r="D28" s="65">
        <v>100</v>
      </c>
      <c r="E28" s="65" t="s">
        <v>197</v>
      </c>
      <c r="F28" s="65">
        <v>95</v>
      </c>
      <c r="G28" s="65">
        <v>100</v>
      </c>
      <c r="H28" s="48"/>
      <c r="I28" s="50"/>
      <c r="J28" s="51"/>
      <c r="K28" s="52"/>
      <c r="L28" s="473"/>
    </row>
    <row r="29" spans="1:12" ht="78" customHeight="1" x14ac:dyDescent="0.25">
      <c r="A29" s="53" t="s">
        <v>274</v>
      </c>
      <c r="B29" s="644" t="s">
        <v>572</v>
      </c>
      <c r="C29" s="644"/>
      <c r="D29" s="644"/>
      <c r="E29" s="644"/>
      <c r="F29" s="644"/>
      <c r="G29" s="644"/>
      <c r="H29" s="644"/>
      <c r="I29" s="644"/>
      <c r="J29" s="644"/>
      <c r="K29" s="644"/>
      <c r="L29" s="54">
        <v>12</v>
      </c>
    </row>
    <row r="30" spans="1:12" ht="115.5" customHeight="1" thickBot="1" x14ac:dyDescent="0.3">
      <c r="A30" s="12" t="s">
        <v>124</v>
      </c>
      <c r="B30" s="502" t="s">
        <v>573</v>
      </c>
      <c r="C30" s="503"/>
      <c r="D30" s="503"/>
      <c r="E30" s="503"/>
      <c r="F30" s="503"/>
      <c r="G30" s="503"/>
      <c r="H30" s="503"/>
      <c r="I30" s="503"/>
      <c r="J30" s="503"/>
      <c r="K30" s="504"/>
      <c r="L30" s="55">
        <v>13</v>
      </c>
    </row>
    <row r="31" spans="1:12" ht="30.75" customHeight="1" x14ac:dyDescent="0.25">
      <c r="A31" s="468" t="s">
        <v>125</v>
      </c>
      <c r="B31" s="464" t="s">
        <v>126</v>
      </c>
      <c r="C31" s="464"/>
      <c r="D31" s="480" t="s">
        <v>574</v>
      </c>
      <c r="E31" s="480"/>
      <c r="F31" s="480"/>
      <c r="G31" s="480"/>
      <c r="H31" s="57" t="s">
        <v>127</v>
      </c>
      <c r="I31" s="480" t="s">
        <v>575</v>
      </c>
      <c r="J31" s="480"/>
      <c r="K31" s="480"/>
      <c r="L31" s="481">
        <v>14</v>
      </c>
    </row>
    <row r="32" spans="1:12" ht="36" customHeight="1" x14ac:dyDescent="0.25">
      <c r="A32" s="468"/>
      <c r="B32" s="484" t="s">
        <v>86</v>
      </c>
      <c r="C32" s="484"/>
      <c r="D32" s="490" t="s">
        <v>576</v>
      </c>
      <c r="E32" s="491"/>
      <c r="F32" s="491"/>
      <c r="G32" s="492"/>
      <c r="H32" s="57" t="s">
        <v>129</v>
      </c>
      <c r="I32" s="493" t="s">
        <v>577</v>
      </c>
      <c r="J32" s="480"/>
      <c r="K32" s="480"/>
      <c r="L32" s="482"/>
    </row>
    <row r="33" spans="1:12" ht="30.75" customHeight="1" thickBot="1" x14ac:dyDescent="0.3">
      <c r="A33" s="468"/>
      <c r="B33" s="464" t="s">
        <v>130</v>
      </c>
      <c r="C33" s="464"/>
      <c r="D33" s="469" t="s">
        <v>578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682"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dataValidations disablePrompts="1" count="1">
    <dataValidation type="list" allowBlank="1" showInputMessage="1" showErrorMessage="1" sqref="E14 B14 B8 F8 B10:B11 G7 I8 F10:G10" xr:uid="{00000000-0002-0000-2300-000000000000}"/>
  </dataValidations>
  <hyperlinks>
    <hyperlink ref="I32" r:id="rId1" xr:uid="{00000000-0004-0000-2300-000000000000}"/>
    <hyperlink ref="D35" r:id="rId2" display="wcastro@ins.gov.co/svillarreal@ins.gov.co" xr:uid="{00000000-0004-0000-2300-000001000000}"/>
    <hyperlink ref="A1" location="Índice!A1" display="Volver" xr:uid="{00000000-0004-0000-23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5"/>
  <sheetViews>
    <sheetView showGridLines="0" view="pageBreakPreview" zoomScaleNormal="130" zoomScaleSheetLayoutView="100" workbookViewId="0"/>
  </sheetViews>
  <sheetFormatPr baseColWidth="10" defaultColWidth="11.42578125" defaultRowHeight="12.75" x14ac:dyDescent="0.2"/>
  <cols>
    <col min="1" max="1" width="19.28515625" style="105" customWidth="1"/>
    <col min="2" max="3" width="11.42578125" style="105"/>
    <col min="4" max="4" width="13.140625" style="105" customWidth="1"/>
    <col min="5" max="5" width="25.7109375" style="105" customWidth="1"/>
    <col min="6" max="6" width="17.28515625" style="105" customWidth="1"/>
    <col min="7" max="8" width="11.42578125" style="105"/>
    <col min="9" max="9" width="15.85546875" style="105" customWidth="1"/>
    <col min="10" max="10" width="17.140625" style="105" customWidth="1"/>
    <col min="11" max="11" width="17.42578125" style="105" customWidth="1"/>
    <col min="12" max="12" width="3.85546875" style="105" customWidth="1"/>
    <col min="13" max="16384" width="11.42578125" style="105"/>
  </cols>
  <sheetData>
    <row r="1" spans="1:12" x14ac:dyDescent="0.2">
      <c r="A1" s="59" t="s">
        <v>136</v>
      </c>
      <c r="B1" s="104"/>
      <c r="C1" s="104"/>
      <c r="D1" s="781" t="s">
        <v>72</v>
      </c>
      <c r="E1" s="782"/>
      <c r="F1" s="785" t="s">
        <v>73</v>
      </c>
      <c r="G1" s="785"/>
      <c r="H1" s="785"/>
      <c r="I1" s="785" t="s">
        <v>74</v>
      </c>
      <c r="J1" s="785"/>
      <c r="K1" s="787"/>
    </row>
    <row r="2" spans="1:12" x14ac:dyDescent="0.2">
      <c r="A2" s="106"/>
      <c r="B2" s="107"/>
      <c r="C2" s="107"/>
      <c r="D2" s="783"/>
      <c r="E2" s="783"/>
      <c r="F2" s="786"/>
      <c r="G2" s="786"/>
      <c r="H2" s="786"/>
      <c r="I2" s="786"/>
      <c r="J2" s="786"/>
      <c r="K2" s="788"/>
    </row>
    <row r="3" spans="1:12" x14ac:dyDescent="0.2">
      <c r="A3" s="106"/>
      <c r="B3" s="107"/>
      <c r="C3" s="107"/>
      <c r="D3" s="783"/>
      <c r="E3" s="783"/>
      <c r="F3" s="786" t="s">
        <v>75</v>
      </c>
      <c r="G3" s="786"/>
      <c r="H3" s="786"/>
      <c r="I3" s="790">
        <v>44246</v>
      </c>
      <c r="J3" s="790"/>
      <c r="K3" s="791"/>
    </row>
    <row r="4" spans="1:12" ht="29.25" customHeight="1" thickBot="1" x14ac:dyDescent="0.25">
      <c r="A4" s="108"/>
      <c r="B4" s="109"/>
      <c r="C4" s="109"/>
      <c r="D4" s="784"/>
      <c r="E4" s="784"/>
      <c r="F4" s="789"/>
      <c r="G4" s="789"/>
      <c r="H4" s="789"/>
      <c r="I4" s="792"/>
      <c r="J4" s="792"/>
      <c r="K4" s="793"/>
    </row>
    <row r="5" spans="1:12" ht="13.5" thickBot="1" x14ac:dyDescent="0.25">
      <c r="A5" s="778" t="s">
        <v>76</v>
      </c>
      <c r="B5" s="779"/>
      <c r="C5" s="779"/>
      <c r="D5" s="779"/>
      <c r="E5" s="779"/>
      <c r="F5" s="779"/>
      <c r="G5" s="779"/>
      <c r="H5" s="779"/>
      <c r="I5" s="779"/>
      <c r="J5" s="779"/>
      <c r="K5" s="780"/>
      <c r="L5" s="110"/>
    </row>
    <row r="6" spans="1:12" ht="13.5" thickBot="1" x14ac:dyDescent="0.25">
      <c r="A6" s="775" t="s">
        <v>77</v>
      </c>
      <c r="B6" s="776"/>
      <c r="C6" s="776"/>
      <c r="D6" s="776"/>
      <c r="E6" s="776"/>
      <c r="F6" s="776"/>
      <c r="G6" s="776"/>
      <c r="H6" s="776"/>
      <c r="I6" s="776"/>
      <c r="J6" s="776"/>
      <c r="K6" s="777"/>
      <c r="L6" s="110"/>
    </row>
    <row r="7" spans="1:12" ht="36" customHeight="1" thickBot="1" x14ac:dyDescent="0.25">
      <c r="A7" s="9" t="s">
        <v>78</v>
      </c>
      <c r="B7" s="760" t="s">
        <v>60</v>
      </c>
      <c r="C7" s="543"/>
      <c r="D7" s="543"/>
      <c r="E7" s="543"/>
      <c r="F7" s="10" t="s">
        <v>79</v>
      </c>
      <c r="G7" s="418" t="s">
        <v>80</v>
      </c>
      <c r="H7" s="419"/>
      <c r="I7" s="419"/>
      <c r="J7" s="419"/>
      <c r="K7" s="420"/>
      <c r="L7" s="111">
        <v>1</v>
      </c>
    </row>
    <row r="8" spans="1:12" ht="39" thickBot="1" x14ac:dyDescent="0.25">
      <c r="A8" s="12" t="s">
        <v>81</v>
      </c>
      <c r="B8" s="421" t="s">
        <v>82</v>
      </c>
      <c r="C8" s="422"/>
      <c r="D8" s="422"/>
      <c r="E8" s="423"/>
      <c r="F8" s="421"/>
      <c r="G8" s="422"/>
      <c r="H8" s="423"/>
      <c r="I8" s="421"/>
      <c r="J8" s="422"/>
      <c r="K8" s="424"/>
      <c r="L8" s="111">
        <v>2</v>
      </c>
    </row>
    <row r="9" spans="1:12" ht="26.25" thickBot="1" x14ac:dyDescent="0.25">
      <c r="A9" s="13" t="s">
        <v>83</v>
      </c>
      <c r="B9" s="759" t="s">
        <v>579</v>
      </c>
      <c r="C9" s="426"/>
      <c r="D9" s="426"/>
      <c r="E9" s="426"/>
      <c r="F9" s="426"/>
      <c r="G9" s="426"/>
      <c r="H9" s="426"/>
      <c r="I9" s="426"/>
      <c r="J9" s="426"/>
      <c r="K9" s="427"/>
      <c r="L9" s="111">
        <v>3</v>
      </c>
    </row>
    <row r="10" spans="1:12" ht="13.5" thickBot="1" x14ac:dyDescent="0.25">
      <c r="A10" s="13" t="s">
        <v>84</v>
      </c>
      <c r="B10" s="428" t="s">
        <v>564</v>
      </c>
      <c r="C10" s="429"/>
      <c r="D10" s="429"/>
      <c r="E10" s="429"/>
      <c r="F10" s="12" t="s">
        <v>86</v>
      </c>
      <c r="G10" s="430" t="s">
        <v>565</v>
      </c>
      <c r="H10" s="431"/>
      <c r="I10" s="431"/>
      <c r="J10" s="431"/>
      <c r="K10" s="432"/>
      <c r="L10" s="111">
        <v>4</v>
      </c>
    </row>
    <row r="11" spans="1:12" ht="39" thickBot="1" x14ac:dyDescent="0.25">
      <c r="A11" s="12" t="s">
        <v>88</v>
      </c>
      <c r="B11" s="421" t="s">
        <v>174</v>
      </c>
      <c r="C11" s="423"/>
      <c r="D11" s="12" t="s">
        <v>90</v>
      </c>
      <c r="E11" s="14" t="s">
        <v>580</v>
      </c>
      <c r="F11" s="14" t="s">
        <v>581</v>
      </c>
      <c r="G11" s="14"/>
      <c r="H11" s="14"/>
      <c r="I11" s="14"/>
      <c r="J11" s="14"/>
      <c r="K11" s="14"/>
      <c r="L11" s="111">
        <v>5</v>
      </c>
    </row>
    <row r="12" spans="1:12" ht="48" customHeight="1" thickBot="1" x14ac:dyDescent="0.25">
      <c r="A12" s="12" t="s">
        <v>91</v>
      </c>
      <c r="B12" s="758" t="s">
        <v>582</v>
      </c>
      <c r="C12" s="438"/>
      <c r="D12" s="438"/>
      <c r="E12" s="438"/>
      <c r="F12" s="438"/>
      <c r="G12" s="12" t="s">
        <v>92</v>
      </c>
      <c r="H12" s="758" t="s">
        <v>583</v>
      </c>
      <c r="I12" s="438"/>
      <c r="J12" s="438"/>
      <c r="K12" s="439"/>
      <c r="L12" s="111">
        <v>6</v>
      </c>
    </row>
    <row r="13" spans="1:12" ht="26.25" thickBot="1" x14ac:dyDescent="0.25">
      <c r="A13" s="12" t="s">
        <v>93</v>
      </c>
      <c r="B13" s="758" t="s">
        <v>584</v>
      </c>
      <c r="C13" s="438"/>
      <c r="D13" s="438"/>
      <c r="E13" s="438"/>
      <c r="F13" s="438"/>
      <c r="G13" s="438"/>
      <c r="H13" s="438"/>
      <c r="I13" s="439"/>
      <c r="J13" s="12" t="s">
        <v>95</v>
      </c>
      <c r="K13" s="15" t="s">
        <v>585</v>
      </c>
      <c r="L13" s="112">
        <v>7</v>
      </c>
    </row>
    <row r="14" spans="1:12" ht="26.25" thickBot="1" x14ac:dyDescent="0.25">
      <c r="A14" s="12" t="s">
        <v>97</v>
      </c>
      <c r="B14" s="545" t="s">
        <v>98</v>
      </c>
      <c r="C14" s="546"/>
      <c r="D14" s="12" t="s">
        <v>99</v>
      </c>
      <c r="E14" s="60" t="s">
        <v>144</v>
      </c>
      <c r="F14" s="12" t="s">
        <v>101</v>
      </c>
      <c r="G14" s="99">
        <v>0</v>
      </c>
      <c r="H14" s="12" t="s">
        <v>102</v>
      </c>
      <c r="I14" s="100">
        <v>100</v>
      </c>
      <c r="J14" s="12" t="s">
        <v>103</v>
      </c>
      <c r="K14" s="113">
        <v>2022</v>
      </c>
      <c r="L14" s="112">
        <v>8</v>
      </c>
    </row>
    <row r="15" spans="1:12" ht="26.25" thickBot="1" x14ac:dyDescent="0.25">
      <c r="A15" s="20" t="s">
        <v>104</v>
      </c>
      <c r="B15" s="21" t="s">
        <v>105</v>
      </c>
      <c r="C15" s="102">
        <v>2022</v>
      </c>
      <c r="D15" s="23"/>
      <c r="E15" s="23"/>
      <c r="F15" s="24" t="s">
        <v>106</v>
      </c>
      <c r="G15" s="103">
        <v>2022</v>
      </c>
      <c r="H15" s="23"/>
      <c r="I15" s="23"/>
      <c r="J15" s="23"/>
      <c r="K15" s="26"/>
      <c r="L15" s="112">
        <v>9</v>
      </c>
    </row>
    <row r="16" spans="1:12" ht="27" customHeight="1" x14ac:dyDescent="0.2">
      <c r="A16" s="442" t="s">
        <v>107</v>
      </c>
      <c r="B16" s="443"/>
      <c r="C16" s="444" t="s">
        <v>108</v>
      </c>
      <c r="D16" s="445"/>
      <c r="E16" s="444" t="s">
        <v>109</v>
      </c>
      <c r="F16" s="445"/>
      <c r="G16" s="444" t="s">
        <v>110</v>
      </c>
      <c r="H16" s="445"/>
      <c r="I16" s="444" t="s">
        <v>111</v>
      </c>
      <c r="J16" s="445"/>
      <c r="K16" s="27" t="s">
        <v>112</v>
      </c>
      <c r="L16" s="772">
        <v>10</v>
      </c>
    </row>
    <row r="17" spans="1:12" ht="24.75" customHeight="1" x14ac:dyDescent="0.2">
      <c r="A17" s="511" t="str">
        <f>E11</f>
        <v>NDn (Número de Demandas vigencia actual)</v>
      </c>
      <c r="B17" s="512"/>
      <c r="C17" s="450"/>
      <c r="D17" s="451"/>
      <c r="E17" s="450"/>
      <c r="F17" s="451"/>
      <c r="G17" s="450"/>
      <c r="H17" s="451"/>
      <c r="I17" s="450"/>
      <c r="J17" s="451"/>
      <c r="K17" s="452"/>
      <c r="L17" s="773"/>
    </row>
    <row r="18" spans="1:12" ht="22.5" customHeight="1" x14ac:dyDescent="0.2">
      <c r="A18" s="511" t="str">
        <f>F11</f>
        <v>NDn-1 (Número de Demandas vigencia anterior)</v>
      </c>
      <c r="B18" s="512"/>
      <c r="C18" s="450"/>
      <c r="D18" s="451"/>
      <c r="E18" s="450"/>
      <c r="F18" s="451"/>
      <c r="G18" s="450"/>
      <c r="H18" s="451"/>
      <c r="I18" s="450"/>
      <c r="J18" s="451"/>
      <c r="K18" s="453"/>
      <c r="L18" s="773"/>
    </row>
    <row r="19" spans="1:12" ht="17.25" customHeight="1" x14ac:dyDescent="0.2">
      <c r="A19" s="511">
        <f>+G11</f>
        <v>0</v>
      </c>
      <c r="B19" s="512"/>
      <c r="C19" s="450"/>
      <c r="D19" s="451"/>
      <c r="E19" s="450"/>
      <c r="F19" s="451"/>
      <c r="G19" s="450"/>
      <c r="H19" s="451"/>
      <c r="I19" s="450"/>
      <c r="J19" s="451"/>
      <c r="K19" s="453"/>
      <c r="L19" s="773"/>
    </row>
    <row r="20" spans="1:12" x14ac:dyDescent="0.2">
      <c r="A20" s="511">
        <f>+H11</f>
        <v>0</v>
      </c>
      <c r="B20" s="512"/>
      <c r="C20" s="450"/>
      <c r="D20" s="451"/>
      <c r="E20" s="450"/>
      <c r="F20" s="451"/>
      <c r="G20" s="450"/>
      <c r="H20" s="451"/>
      <c r="I20" s="450"/>
      <c r="J20" s="451"/>
      <c r="K20" s="453"/>
      <c r="L20" s="773"/>
    </row>
    <row r="21" spans="1:12" x14ac:dyDescent="0.2">
      <c r="A21" s="511">
        <f>+I11</f>
        <v>0</v>
      </c>
      <c r="B21" s="512"/>
      <c r="C21" s="450"/>
      <c r="D21" s="451"/>
      <c r="E21" s="450"/>
      <c r="F21" s="451"/>
      <c r="G21" s="450"/>
      <c r="H21" s="451"/>
      <c r="I21" s="450"/>
      <c r="J21" s="451"/>
      <c r="K21" s="453"/>
      <c r="L21" s="773"/>
    </row>
    <row r="22" spans="1:12" ht="13.5" thickBot="1" x14ac:dyDescent="0.25">
      <c r="A22" s="511">
        <f>+J11</f>
        <v>0</v>
      </c>
      <c r="B22" s="512"/>
      <c r="C22" s="547"/>
      <c r="D22" s="548"/>
      <c r="E22" s="547"/>
      <c r="F22" s="548"/>
      <c r="G22" s="547"/>
      <c r="H22" s="548"/>
      <c r="I22" s="547"/>
      <c r="J22" s="548"/>
      <c r="K22" s="453"/>
      <c r="L22" s="774"/>
    </row>
    <row r="23" spans="1:12" x14ac:dyDescent="0.2">
      <c r="A23" s="506" t="s">
        <v>113</v>
      </c>
      <c r="B23" s="28">
        <v>2023</v>
      </c>
      <c r="C23" s="507" t="s">
        <v>114</v>
      </c>
      <c r="D23" s="507"/>
      <c r="E23" s="508" t="s">
        <v>115</v>
      </c>
      <c r="F23" s="508"/>
      <c r="G23" s="509"/>
      <c r="H23" s="510" t="s">
        <v>116</v>
      </c>
      <c r="I23" s="29"/>
      <c r="J23" s="29"/>
      <c r="K23" s="30"/>
      <c r="L23" s="763">
        <v>11</v>
      </c>
    </row>
    <row r="24" spans="1:12" x14ac:dyDescent="0.2">
      <c r="A24" s="454"/>
      <c r="B24" s="114" t="s">
        <v>117</v>
      </c>
      <c r="C24" s="32" t="s">
        <v>118</v>
      </c>
      <c r="D24" s="32" t="s">
        <v>119</v>
      </c>
      <c r="E24" s="115" t="s">
        <v>120</v>
      </c>
      <c r="F24" s="116" t="s">
        <v>121</v>
      </c>
      <c r="G24" s="117" t="s">
        <v>122</v>
      </c>
      <c r="H24" s="461"/>
      <c r="I24" s="118"/>
      <c r="J24" s="119"/>
      <c r="K24" s="38"/>
      <c r="L24" s="764"/>
    </row>
    <row r="25" spans="1:12" x14ac:dyDescent="0.2">
      <c r="A25" s="455"/>
      <c r="B25" s="39">
        <v>1</v>
      </c>
      <c r="C25" s="755">
        <v>100</v>
      </c>
      <c r="D25" s="64"/>
      <c r="E25" s="65"/>
      <c r="F25" s="65"/>
      <c r="G25" s="65"/>
      <c r="H25" s="65"/>
      <c r="I25" s="118"/>
      <c r="J25" s="120"/>
      <c r="K25" s="38"/>
      <c r="L25" s="764"/>
    </row>
    <row r="26" spans="1:12" x14ac:dyDescent="0.2">
      <c r="A26" s="455"/>
      <c r="B26" s="43">
        <v>2</v>
      </c>
      <c r="C26" s="756"/>
      <c r="D26" s="66"/>
      <c r="E26" s="65"/>
      <c r="F26" s="65"/>
      <c r="G26" s="65"/>
      <c r="H26" s="65"/>
      <c r="I26" s="118"/>
      <c r="J26" s="120"/>
      <c r="K26" s="38"/>
      <c r="L26" s="764"/>
    </row>
    <row r="27" spans="1:12" x14ac:dyDescent="0.2">
      <c r="A27" s="455"/>
      <c r="B27" s="43">
        <v>3</v>
      </c>
      <c r="C27" s="756"/>
      <c r="D27" s="66"/>
      <c r="E27" s="65"/>
      <c r="F27" s="65"/>
      <c r="G27" s="65"/>
      <c r="H27" s="65"/>
      <c r="I27" s="121"/>
      <c r="J27" s="120"/>
      <c r="K27" s="38"/>
      <c r="L27" s="764"/>
    </row>
    <row r="28" spans="1:12" ht="13.5" thickBot="1" x14ac:dyDescent="0.25">
      <c r="A28" s="456"/>
      <c r="B28" s="46">
        <v>4</v>
      </c>
      <c r="C28" s="765"/>
      <c r="D28" s="64">
        <v>100</v>
      </c>
      <c r="E28" s="65" t="s">
        <v>586</v>
      </c>
      <c r="F28" s="65">
        <v>150</v>
      </c>
      <c r="G28" s="65">
        <v>100</v>
      </c>
      <c r="H28" s="48"/>
      <c r="I28" s="122"/>
      <c r="J28" s="123"/>
      <c r="K28" s="52"/>
      <c r="L28" s="764"/>
    </row>
    <row r="29" spans="1:12" ht="89.25" customHeight="1" x14ac:dyDescent="0.2">
      <c r="A29" s="53" t="s">
        <v>274</v>
      </c>
      <c r="B29" s="766" t="s">
        <v>587</v>
      </c>
      <c r="C29" s="767"/>
      <c r="D29" s="767"/>
      <c r="E29" s="767"/>
      <c r="F29" s="767"/>
      <c r="G29" s="767"/>
      <c r="H29" s="767"/>
      <c r="I29" s="767"/>
      <c r="J29" s="767"/>
      <c r="K29" s="768"/>
      <c r="L29" s="124">
        <v>12</v>
      </c>
    </row>
    <row r="30" spans="1:12" ht="174.75" customHeight="1" thickBot="1" x14ac:dyDescent="0.25">
      <c r="A30" s="12" t="s">
        <v>124</v>
      </c>
      <c r="B30" s="769" t="s">
        <v>588</v>
      </c>
      <c r="C30" s="770"/>
      <c r="D30" s="770"/>
      <c r="E30" s="770"/>
      <c r="F30" s="770"/>
      <c r="G30" s="770"/>
      <c r="H30" s="770"/>
      <c r="I30" s="770"/>
      <c r="J30" s="770"/>
      <c r="K30" s="770"/>
      <c r="L30" s="125">
        <v>13</v>
      </c>
    </row>
    <row r="31" spans="1:12" x14ac:dyDescent="0.2">
      <c r="A31" s="468" t="s">
        <v>125</v>
      </c>
      <c r="B31" s="464" t="s">
        <v>126</v>
      </c>
      <c r="C31" s="464"/>
      <c r="D31" s="480" t="s">
        <v>589</v>
      </c>
      <c r="E31" s="480"/>
      <c r="F31" s="480"/>
      <c r="G31" s="480"/>
      <c r="H31" s="57" t="s">
        <v>127</v>
      </c>
      <c r="I31" s="480" t="s">
        <v>575</v>
      </c>
      <c r="J31" s="480"/>
      <c r="K31" s="480"/>
      <c r="L31" s="761">
        <v>14</v>
      </c>
    </row>
    <row r="32" spans="1:12" ht="25.5" x14ac:dyDescent="0.2">
      <c r="A32" s="468"/>
      <c r="B32" s="484" t="s">
        <v>86</v>
      </c>
      <c r="C32" s="484"/>
      <c r="D32" s="490" t="s">
        <v>576</v>
      </c>
      <c r="E32" s="491"/>
      <c r="F32" s="491"/>
      <c r="G32" s="492"/>
      <c r="H32" s="57" t="s">
        <v>129</v>
      </c>
      <c r="I32" s="493" t="s">
        <v>577</v>
      </c>
      <c r="J32" s="480"/>
      <c r="K32" s="480"/>
      <c r="L32" s="771"/>
    </row>
    <row r="33" spans="1:12" ht="13.5" thickBot="1" x14ac:dyDescent="0.25">
      <c r="A33" s="468"/>
      <c r="B33" s="464" t="s">
        <v>130</v>
      </c>
      <c r="C33" s="464"/>
      <c r="D33" s="469" t="s">
        <v>590</v>
      </c>
      <c r="E33" s="470"/>
      <c r="F33" s="470"/>
      <c r="G33" s="470"/>
      <c r="H33" s="470"/>
      <c r="I33" s="470"/>
      <c r="J33" s="470"/>
      <c r="K33" s="471"/>
      <c r="L33" s="762"/>
    </row>
    <row r="34" spans="1:12" x14ac:dyDescent="0.2">
      <c r="A34" s="462" t="s">
        <v>131</v>
      </c>
      <c r="B34" s="464" t="s">
        <v>126</v>
      </c>
      <c r="C34" s="464"/>
      <c r="D34" s="465" t="s">
        <v>132</v>
      </c>
      <c r="E34" s="466"/>
      <c r="F34" s="466"/>
      <c r="G34" s="467"/>
      <c r="H34" s="57" t="s">
        <v>127</v>
      </c>
      <c r="I34" s="465" t="s">
        <v>133</v>
      </c>
      <c r="J34" s="466"/>
      <c r="K34" s="467"/>
      <c r="L34" s="761">
        <v>15</v>
      </c>
    </row>
    <row r="35" spans="1:12" ht="13.5" thickBot="1" x14ac:dyDescent="0.25">
      <c r="A35" s="463"/>
      <c r="B35" s="485" t="s">
        <v>129</v>
      </c>
      <c r="C35" s="485"/>
      <c r="D35" s="682" t="s">
        <v>134</v>
      </c>
      <c r="E35" s="487"/>
      <c r="F35" s="487"/>
      <c r="G35" s="488"/>
      <c r="H35" s="58" t="s">
        <v>130</v>
      </c>
      <c r="I35" s="489" t="s">
        <v>135</v>
      </c>
      <c r="J35" s="487"/>
      <c r="K35" s="488"/>
      <c r="L35" s="762"/>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dataValidations count="1">
    <dataValidation type="list" allowBlank="1" showInputMessage="1" showErrorMessage="1" sqref="B8 F8 E14 B14 F10:G10 G7 I8 B10:B11" xr:uid="{00000000-0002-0000-2400-000000000000}"/>
  </dataValidations>
  <hyperlinks>
    <hyperlink ref="I32" r:id="rId1" xr:uid="{00000000-0004-0000-2400-000000000000}"/>
    <hyperlink ref="D35" r:id="rId2" display="wcastro@ins.gov.co/svillarreal@ins.gov.co" xr:uid="{00000000-0004-0000-2400-000001000000}"/>
    <hyperlink ref="A1" location="Índice!A1" display="Volver" xr:uid="{00000000-0004-0000-2400-000002000000}"/>
  </hyperlinks>
  <pageMargins left="0.7" right="0.7" top="0.75" bottom="0.75" header="0.3" footer="0.3"/>
  <pageSetup paperSize="9" scale="49" orientation="portrait" r:id="rId3"/>
  <drawing r:id="rId4"/>
  <legacyDrawing r:id="rId5"/>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60" t="s">
        <v>50</v>
      </c>
      <c r="C7" s="760"/>
      <c r="D7" s="760"/>
      <c r="E7" s="760"/>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794" t="s">
        <v>591</v>
      </c>
      <c r="C9" s="795"/>
      <c r="D9" s="795"/>
      <c r="E9" s="795"/>
      <c r="F9" s="795"/>
      <c r="G9" s="795"/>
      <c r="H9" s="795"/>
      <c r="I9" s="795"/>
      <c r="J9" s="795"/>
      <c r="K9" s="796"/>
      <c r="L9" s="11">
        <v>3</v>
      </c>
    </row>
    <row r="10" spans="1:12" ht="30" customHeight="1" thickBot="1" x14ac:dyDescent="0.3">
      <c r="A10" s="13" t="s">
        <v>84</v>
      </c>
      <c r="B10" s="428" t="s">
        <v>592</v>
      </c>
      <c r="C10" s="429"/>
      <c r="D10" s="429"/>
      <c r="E10" s="429"/>
      <c r="F10" s="12" t="s">
        <v>592</v>
      </c>
      <c r="G10" s="430" t="s">
        <v>489</v>
      </c>
      <c r="H10" s="431"/>
      <c r="I10" s="431"/>
      <c r="J10" s="431"/>
      <c r="K10" s="432"/>
      <c r="L10" s="11">
        <v>4</v>
      </c>
    </row>
    <row r="11" spans="1:12" ht="67.5" customHeight="1" thickBot="1" x14ac:dyDescent="0.3">
      <c r="A11" s="12" t="s">
        <v>88</v>
      </c>
      <c r="B11" s="421" t="s">
        <v>221</v>
      </c>
      <c r="C11" s="423"/>
      <c r="D11" s="12" t="s">
        <v>90</v>
      </c>
      <c r="E11" s="14" t="s">
        <v>593</v>
      </c>
      <c r="F11" s="14" t="s">
        <v>240</v>
      </c>
      <c r="G11" s="14" t="s">
        <v>177</v>
      </c>
      <c r="H11" s="14" t="s">
        <v>178</v>
      </c>
      <c r="I11" s="14" t="s">
        <v>179</v>
      </c>
      <c r="J11" s="14" t="s">
        <v>180</v>
      </c>
      <c r="K11" s="14"/>
      <c r="L11" s="11">
        <v>5</v>
      </c>
    </row>
    <row r="12" spans="1:12" ht="117" customHeight="1" thickBot="1" x14ac:dyDescent="0.3">
      <c r="A12" s="12" t="s">
        <v>91</v>
      </c>
      <c r="B12" s="758" t="s">
        <v>594</v>
      </c>
      <c r="C12" s="797"/>
      <c r="D12" s="797"/>
      <c r="E12" s="797"/>
      <c r="F12" s="797"/>
      <c r="G12" s="12" t="s">
        <v>92</v>
      </c>
      <c r="H12" s="758" t="s">
        <v>595</v>
      </c>
      <c r="I12" s="797"/>
      <c r="J12" s="797"/>
      <c r="K12" s="798"/>
      <c r="L12" s="11">
        <v>6</v>
      </c>
    </row>
    <row r="13" spans="1:12" ht="60" customHeight="1" thickBot="1" x14ac:dyDescent="0.3">
      <c r="A13" s="12" t="s">
        <v>93</v>
      </c>
      <c r="B13" s="758" t="s">
        <v>596</v>
      </c>
      <c r="C13" s="797"/>
      <c r="D13" s="797"/>
      <c r="E13" s="797"/>
      <c r="F13" s="797"/>
      <c r="G13" s="797"/>
      <c r="H13" s="797"/>
      <c r="I13" s="798"/>
      <c r="J13" s="12" t="s">
        <v>95</v>
      </c>
      <c r="K13" s="15" t="s">
        <v>288</v>
      </c>
      <c r="L13" s="16">
        <v>7</v>
      </c>
    </row>
    <row r="14" spans="1:12" ht="51.75" customHeight="1" thickBot="1" x14ac:dyDescent="0.3">
      <c r="A14" s="12" t="s">
        <v>97</v>
      </c>
      <c r="B14" s="545" t="s">
        <v>183</v>
      </c>
      <c r="C14" s="546"/>
      <c r="D14" s="12" t="s">
        <v>99</v>
      </c>
      <c r="E14" s="60" t="s">
        <v>269</v>
      </c>
      <c r="F14" s="12" t="s">
        <v>101</v>
      </c>
      <c r="G14" s="61">
        <v>15</v>
      </c>
      <c r="H14" s="12" t="s">
        <v>102</v>
      </c>
      <c r="I14" s="175">
        <v>60</v>
      </c>
      <c r="J14" s="12" t="s">
        <v>103</v>
      </c>
      <c r="K14" s="176" t="s">
        <v>597</v>
      </c>
      <c r="L14" s="16">
        <v>8</v>
      </c>
    </row>
    <row r="15" spans="1:12" ht="45" customHeight="1" thickBot="1" x14ac:dyDescent="0.3">
      <c r="A15" s="20" t="s">
        <v>104</v>
      </c>
      <c r="B15" s="21" t="s">
        <v>105</v>
      </c>
      <c r="C15" s="177">
        <v>44927</v>
      </c>
      <c r="D15" s="23"/>
      <c r="E15" s="23"/>
      <c r="F15" s="24" t="s">
        <v>106</v>
      </c>
      <c r="G15" s="178">
        <v>45291</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Inventarios documentales archivos de gestión diligenciados y actualizados</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60</v>
      </c>
      <c r="D25" s="64">
        <v>37</v>
      </c>
      <c r="E25" s="65" t="s">
        <v>598</v>
      </c>
      <c r="F25" s="65">
        <v>25</v>
      </c>
      <c r="G25" s="65">
        <v>37</v>
      </c>
      <c r="H25" s="65"/>
      <c r="I25" s="36"/>
      <c r="J25" s="42"/>
      <c r="K25" s="38"/>
      <c r="L25" s="473"/>
    </row>
    <row r="26" spans="1:12" ht="15.75" customHeight="1" x14ac:dyDescent="0.25">
      <c r="A26" s="455"/>
      <c r="B26" s="43">
        <v>2</v>
      </c>
      <c r="C26" s="555"/>
      <c r="D26" s="66">
        <v>7</v>
      </c>
      <c r="E26" s="65" t="s">
        <v>406</v>
      </c>
      <c r="F26" s="65">
        <v>6</v>
      </c>
      <c r="G26" s="65">
        <v>7</v>
      </c>
      <c r="H26" s="65"/>
      <c r="I26" s="36"/>
      <c r="J26" s="42"/>
      <c r="K26" s="38"/>
      <c r="L26" s="473"/>
    </row>
    <row r="27" spans="1:12" ht="17.25" customHeight="1" x14ac:dyDescent="0.3">
      <c r="A27" s="455"/>
      <c r="B27" s="43">
        <v>3</v>
      </c>
      <c r="C27" s="555"/>
      <c r="D27" s="66">
        <v>8</v>
      </c>
      <c r="E27" s="65" t="s">
        <v>406</v>
      </c>
      <c r="F27" s="65">
        <v>6</v>
      </c>
      <c r="G27" s="65">
        <v>8</v>
      </c>
      <c r="H27" s="65"/>
      <c r="I27" s="45"/>
      <c r="J27" s="42"/>
      <c r="K27" s="38"/>
      <c r="L27" s="473"/>
    </row>
    <row r="28" spans="1:12" ht="16.5" customHeight="1" thickBot="1" x14ac:dyDescent="0.3">
      <c r="A28" s="456"/>
      <c r="B28" s="46">
        <v>4</v>
      </c>
      <c r="C28" s="556"/>
      <c r="D28" s="173">
        <v>8</v>
      </c>
      <c r="E28" s="65" t="s">
        <v>406</v>
      </c>
      <c r="F28" s="48">
        <v>6</v>
      </c>
      <c r="G28" s="48">
        <v>8</v>
      </c>
      <c r="H28" s="48"/>
      <c r="I28" s="50"/>
      <c r="J28" s="51"/>
      <c r="K28" s="52"/>
      <c r="L28" s="473"/>
    </row>
    <row r="29" spans="1:12" ht="123" customHeight="1" x14ac:dyDescent="0.25">
      <c r="A29" s="53" t="s">
        <v>123</v>
      </c>
      <c r="B29" s="557" t="s">
        <v>599</v>
      </c>
      <c r="C29" s="557"/>
      <c r="D29" s="557"/>
      <c r="E29" s="557"/>
      <c r="F29" s="557"/>
      <c r="G29" s="557"/>
      <c r="H29" s="557"/>
      <c r="I29" s="557"/>
      <c r="J29" s="557"/>
      <c r="K29" s="557"/>
      <c r="L29" s="54">
        <v>12</v>
      </c>
    </row>
    <row r="30" spans="1:12" ht="81.75" customHeight="1" thickBot="1" x14ac:dyDescent="0.3">
      <c r="A30" s="12" t="s">
        <v>124</v>
      </c>
      <c r="B30" s="502" t="s">
        <v>600</v>
      </c>
      <c r="C30" s="503"/>
      <c r="D30" s="503"/>
      <c r="E30" s="503"/>
      <c r="F30" s="503"/>
      <c r="G30" s="503"/>
      <c r="H30" s="503"/>
      <c r="I30" s="503"/>
      <c r="J30" s="503"/>
      <c r="K30" s="504"/>
      <c r="L30" s="55">
        <v>13</v>
      </c>
    </row>
    <row r="31" spans="1:12" ht="30.75" customHeight="1" x14ac:dyDescent="0.25">
      <c r="A31" s="468" t="s">
        <v>125</v>
      </c>
      <c r="B31" s="464" t="s">
        <v>126</v>
      </c>
      <c r="C31" s="464"/>
      <c r="D31" s="480" t="s">
        <v>601</v>
      </c>
      <c r="E31" s="480"/>
      <c r="F31" s="480"/>
      <c r="G31" s="480"/>
      <c r="H31" s="57" t="s">
        <v>127</v>
      </c>
      <c r="I31" s="480" t="s">
        <v>602</v>
      </c>
      <c r="J31" s="480"/>
      <c r="K31" s="480"/>
      <c r="L31" s="481">
        <v>14</v>
      </c>
    </row>
    <row r="32" spans="1:12" ht="36" customHeight="1" x14ac:dyDescent="0.25">
      <c r="A32" s="468"/>
      <c r="B32" s="484" t="s">
        <v>86</v>
      </c>
      <c r="C32" s="484"/>
      <c r="D32" s="490" t="s">
        <v>603</v>
      </c>
      <c r="E32" s="491"/>
      <c r="F32" s="491"/>
      <c r="G32" s="492"/>
      <c r="H32" s="57" t="s">
        <v>129</v>
      </c>
      <c r="I32" s="493" t="s">
        <v>604</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682"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E14 B14 B8 F8 B10:B11 G7 I8 F10:G10" xr:uid="{00000000-0002-0000-2500-000000000000}"/>
  </dataValidations>
  <hyperlinks>
    <hyperlink ref="I32" r:id="rId1" xr:uid="{00000000-0004-0000-2500-000000000000}"/>
    <hyperlink ref="D35" r:id="rId2" display="wcastro@ins.gov.co/svillarreal@ins.gov.co" xr:uid="{00000000-0004-0000-2500-000001000000}"/>
    <hyperlink ref="A1" location="Índice!A1" display="Volver" xr:uid="{00000000-0004-0000-25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customWidth="1"/>
    <col min="257" max="257" width="23.42578125" customWidth="1"/>
    <col min="258" max="258" width="13.7109375" customWidth="1"/>
    <col min="259" max="261" width="20.85546875" customWidth="1"/>
    <col min="262" max="267" width="21.42578125" customWidth="1"/>
    <col min="268" max="268" width="4" customWidth="1"/>
    <col min="269" max="269" width="11.42578125" customWidth="1"/>
    <col min="513" max="513" width="23.42578125" customWidth="1"/>
    <col min="514" max="514" width="13.7109375" customWidth="1"/>
    <col min="515" max="517" width="20.85546875" customWidth="1"/>
    <col min="518" max="523" width="21.42578125" customWidth="1"/>
    <col min="524" max="524" width="4" customWidth="1"/>
    <col min="525" max="525" width="11.42578125" customWidth="1"/>
    <col min="769" max="769" width="23.42578125" customWidth="1"/>
    <col min="770" max="770" width="13.7109375" customWidth="1"/>
    <col min="771" max="773" width="20.85546875" customWidth="1"/>
    <col min="774" max="779" width="21.42578125" customWidth="1"/>
    <col min="780" max="780" width="4" customWidth="1"/>
    <col min="781" max="781" width="11.42578125" customWidth="1"/>
    <col min="1025" max="1025" width="23.42578125" customWidth="1"/>
    <col min="1026" max="1026" width="13.7109375" customWidth="1"/>
    <col min="1027" max="1029" width="20.85546875" customWidth="1"/>
    <col min="1030" max="1035" width="21.42578125" customWidth="1"/>
    <col min="1036" max="1036" width="4" customWidth="1"/>
    <col min="1037" max="1037" width="11.42578125" customWidth="1"/>
    <col min="1281" max="1281" width="23.42578125" customWidth="1"/>
    <col min="1282" max="1282" width="13.7109375" customWidth="1"/>
    <col min="1283" max="1285" width="20.85546875" customWidth="1"/>
    <col min="1286" max="1291" width="21.42578125" customWidth="1"/>
    <col min="1292" max="1292" width="4" customWidth="1"/>
    <col min="1293" max="1293" width="11.42578125" customWidth="1"/>
    <col min="1537" max="1537" width="23.42578125" customWidth="1"/>
    <col min="1538" max="1538" width="13.7109375" customWidth="1"/>
    <col min="1539" max="1541" width="20.85546875" customWidth="1"/>
    <col min="1542" max="1547" width="21.42578125" customWidth="1"/>
    <col min="1548" max="1548" width="4" customWidth="1"/>
    <col min="1549" max="1549" width="11.42578125" customWidth="1"/>
    <col min="1793" max="1793" width="23.42578125" customWidth="1"/>
    <col min="1794" max="1794" width="13.7109375" customWidth="1"/>
    <col min="1795" max="1797" width="20.85546875" customWidth="1"/>
    <col min="1798" max="1803" width="21.42578125" customWidth="1"/>
    <col min="1804" max="1804" width="4" customWidth="1"/>
    <col min="1805" max="1805" width="11.42578125" customWidth="1"/>
    <col min="2049" max="2049" width="23.42578125" customWidth="1"/>
    <col min="2050" max="2050" width="13.7109375" customWidth="1"/>
    <col min="2051" max="2053" width="20.85546875" customWidth="1"/>
    <col min="2054" max="2059" width="21.42578125" customWidth="1"/>
    <col min="2060" max="2060" width="4" customWidth="1"/>
    <col min="2061" max="2061" width="11.42578125" customWidth="1"/>
    <col min="2305" max="2305" width="23.42578125" customWidth="1"/>
    <col min="2306" max="2306" width="13.7109375" customWidth="1"/>
    <col min="2307" max="2309" width="20.85546875" customWidth="1"/>
    <col min="2310" max="2315" width="21.42578125" customWidth="1"/>
    <col min="2316" max="2316" width="4" customWidth="1"/>
    <col min="2317" max="2317" width="11.42578125" customWidth="1"/>
    <col min="2561" max="2561" width="23.42578125" customWidth="1"/>
    <col min="2562" max="2562" width="13.7109375" customWidth="1"/>
    <col min="2563" max="2565" width="20.85546875" customWidth="1"/>
    <col min="2566" max="2571" width="21.42578125" customWidth="1"/>
    <col min="2572" max="2572" width="4" customWidth="1"/>
    <col min="2573" max="2573" width="11.42578125" customWidth="1"/>
    <col min="2817" max="2817" width="23.42578125" customWidth="1"/>
    <col min="2818" max="2818" width="13.7109375" customWidth="1"/>
    <col min="2819" max="2821" width="20.85546875" customWidth="1"/>
    <col min="2822" max="2827" width="21.42578125" customWidth="1"/>
    <col min="2828" max="2828" width="4" customWidth="1"/>
    <col min="2829" max="2829" width="11.42578125" customWidth="1"/>
    <col min="3073" max="3073" width="23.42578125" customWidth="1"/>
    <col min="3074" max="3074" width="13.7109375" customWidth="1"/>
    <col min="3075" max="3077" width="20.85546875" customWidth="1"/>
    <col min="3078" max="3083" width="21.42578125" customWidth="1"/>
    <col min="3084" max="3084" width="4" customWidth="1"/>
    <col min="3085" max="3085" width="11.42578125" customWidth="1"/>
    <col min="3329" max="3329" width="23.42578125" customWidth="1"/>
    <col min="3330" max="3330" width="13.7109375" customWidth="1"/>
    <col min="3331" max="3333" width="20.85546875" customWidth="1"/>
    <col min="3334" max="3339" width="21.42578125" customWidth="1"/>
    <col min="3340" max="3340" width="4" customWidth="1"/>
    <col min="3341" max="3341" width="11.42578125" customWidth="1"/>
    <col min="3585" max="3585" width="23.42578125" customWidth="1"/>
    <col min="3586" max="3586" width="13.7109375" customWidth="1"/>
    <col min="3587" max="3589" width="20.85546875" customWidth="1"/>
    <col min="3590" max="3595" width="21.42578125" customWidth="1"/>
    <col min="3596" max="3596" width="4" customWidth="1"/>
    <col min="3597" max="3597" width="11.42578125" customWidth="1"/>
    <col min="3841" max="3841" width="23.42578125" customWidth="1"/>
    <col min="3842" max="3842" width="13.7109375" customWidth="1"/>
    <col min="3843" max="3845" width="20.85546875" customWidth="1"/>
    <col min="3846" max="3851" width="21.42578125" customWidth="1"/>
    <col min="3852" max="3852" width="4" customWidth="1"/>
    <col min="3853" max="3853" width="11.42578125" customWidth="1"/>
    <col min="4097" max="4097" width="23.42578125" customWidth="1"/>
    <col min="4098" max="4098" width="13.7109375" customWidth="1"/>
    <col min="4099" max="4101" width="20.85546875" customWidth="1"/>
    <col min="4102" max="4107" width="21.42578125" customWidth="1"/>
    <col min="4108" max="4108" width="4" customWidth="1"/>
    <col min="4109" max="4109" width="11.42578125" customWidth="1"/>
    <col min="4353" max="4353" width="23.42578125" customWidth="1"/>
    <col min="4354" max="4354" width="13.7109375" customWidth="1"/>
    <col min="4355" max="4357" width="20.85546875" customWidth="1"/>
    <col min="4358" max="4363" width="21.42578125" customWidth="1"/>
    <col min="4364" max="4364" width="4" customWidth="1"/>
    <col min="4365" max="4365" width="11.42578125" customWidth="1"/>
    <col min="4609" max="4609" width="23.42578125" customWidth="1"/>
    <col min="4610" max="4610" width="13.7109375" customWidth="1"/>
    <col min="4611" max="4613" width="20.85546875" customWidth="1"/>
    <col min="4614" max="4619" width="21.42578125" customWidth="1"/>
    <col min="4620" max="4620" width="4" customWidth="1"/>
    <col min="4621" max="4621" width="11.42578125" customWidth="1"/>
    <col min="4865" max="4865" width="23.42578125" customWidth="1"/>
    <col min="4866" max="4866" width="13.7109375" customWidth="1"/>
    <col min="4867" max="4869" width="20.85546875" customWidth="1"/>
    <col min="4870" max="4875" width="21.42578125" customWidth="1"/>
    <col min="4876" max="4876" width="4" customWidth="1"/>
    <col min="4877" max="4877" width="11.42578125" customWidth="1"/>
    <col min="5121" max="5121" width="23.42578125" customWidth="1"/>
    <col min="5122" max="5122" width="13.7109375" customWidth="1"/>
    <col min="5123" max="5125" width="20.85546875" customWidth="1"/>
    <col min="5126" max="5131" width="21.42578125" customWidth="1"/>
    <col min="5132" max="5132" width="4" customWidth="1"/>
    <col min="5133" max="5133" width="11.42578125" customWidth="1"/>
    <col min="5377" max="5377" width="23.42578125" customWidth="1"/>
    <col min="5378" max="5378" width="13.7109375" customWidth="1"/>
    <col min="5379" max="5381" width="20.85546875" customWidth="1"/>
    <col min="5382" max="5387" width="21.42578125" customWidth="1"/>
    <col min="5388" max="5388" width="4" customWidth="1"/>
    <col min="5389" max="5389" width="11.42578125" customWidth="1"/>
    <col min="5633" max="5633" width="23.42578125" customWidth="1"/>
    <col min="5634" max="5634" width="13.7109375" customWidth="1"/>
    <col min="5635" max="5637" width="20.85546875" customWidth="1"/>
    <col min="5638" max="5643" width="21.42578125" customWidth="1"/>
    <col min="5644" max="5644" width="4" customWidth="1"/>
    <col min="5645" max="5645" width="11.42578125" customWidth="1"/>
    <col min="5889" max="5889" width="23.42578125" customWidth="1"/>
    <col min="5890" max="5890" width="13.7109375" customWidth="1"/>
    <col min="5891" max="5893" width="20.85546875" customWidth="1"/>
    <col min="5894" max="5899" width="21.42578125" customWidth="1"/>
    <col min="5900" max="5900" width="4" customWidth="1"/>
    <col min="5901" max="5901" width="11.42578125" customWidth="1"/>
    <col min="6145" max="6145" width="23.42578125" customWidth="1"/>
    <col min="6146" max="6146" width="13.7109375" customWidth="1"/>
    <col min="6147" max="6149" width="20.85546875" customWidth="1"/>
    <col min="6150" max="6155" width="21.42578125" customWidth="1"/>
    <col min="6156" max="6156" width="4" customWidth="1"/>
    <col min="6157" max="6157" width="11.42578125" customWidth="1"/>
    <col min="6401" max="6401" width="23.42578125" customWidth="1"/>
    <col min="6402" max="6402" width="13.7109375" customWidth="1"/>
    <col min="6403" max="6405" width="20.85546875" customWidth="1"/>
    <col min="6406" max="6411" width="21.42578125" customWidth="1"/>
    <col min="6412" max="6412" width="4" customWidth="1"/>
    <col min="6413" max="6413" width="11.42578125" customWidth="1"/>
    <col min="6657" max="6657" width="23.42578125" customWidth="1"/>
    <col min="6658" max="6658" width="13.7109375" customWidth="1"/>
    <col min="6659" max="6661" width="20.85546875" customWidth="1"/>
    <col min="6662" max="6667" width="21.42578125" customWidth="1"/>
    <col min="6668" max="6668" width="4" customWidth="1"/>
    <col min="6669" max="6669" width="11.42578125" customWidth="1"/>
    <col min="6913" max="6913" width="23.42578125" customWidth="1"/>
    <col min="6914" max="6914" width="13.7109375" customWidth="1"/>
    <col min="6915" max="6917" width="20.85546875" customWidth="1"/>
    <col min="6918" max="6923" width="21.42578125" customWidth="1"/>
    <col min="6924" max="6924" width="4" customWidth="1"/>
    <col min="6925" max="6925" width="11.42578125" customWidth="1"/>
    <col min="7169" max="7169" width="23.42578125" customWidth="1"/>
    <col min="7170" max="7170" width="13.7109375" customWidth="1"/>
    <col min="7171" max="7173" width="20.85546875" customWidth="1"/>
    <col min="7174" max="7179" width="21.42578125" customWidth="1"/>
    <col min="7180" max="7180" width="4" customWidth="1"/>
    <col min="7181" max="7181" width="11.42578125" customWidth="1"/>
    <col min="7425" max="7425" width="23.42578125" customWidth="1"/>
    <col min="7426" max="7426" width="13.7109375" customWidth="1"/>
    <col min="7427" max="7429" width="20.85546875" customWidth="1"/>
    <col min="7430" max="7435" width="21.42578125" customWidth="1"/>
    <col min="7436" max="7436" width="4" customWidth="1"/>
    <col min="7437" max="7437" width="11.42578125" customWidth="1"/>
    <col min="7681" max="7681" width="23.42578125" customWidth="1"/>
    <col min="7682" max="7682" width="13.7109375" customWidth="1"/>
    <col min="7683" max="7685" width="20.85546875" customWidth="1"/>
    <col min="7686" max="7691" width="21.42578125" customWidth="1"/>
    <col min="7692" max="7692" width="4" customWidth="1"/>
    <col min="7693" max="7693" width="11.42578125" customWidth="1"/>
    <col min="7937" max="7937" width="23.42578125" customWidth="1"/>
    <col min="7938" max="7938" width="13.7109375" customWidth="1"/>
    <col min="7939" max="7941" width="20.85546875" customWidth="1"/>
    <col min="7942" max="7947" width="21.42578125" customWidth="1"/>
    <col min="7948" max="7948" width="4" customWidth="1"/>
    <col min="7949" max="7949" width="11.42578125" customWidth="1"/>
    <col min="8193" max="8193" width="23.42578125" customWidth="1"/>
    <col min="8194" max="8194" width="13.7109375" customWidth="1"/>
    <col min="8195" max="8197" width="20.85546875" customWidth="1"/>
    <col min="8198" max="8203" width="21.42578125" customWidth="1"/>
    <col min="8204" max="8204" width="4" customWidth="1"/>
    <col min="8205" max="8205" width="11.42578125" customWidth="1"/>
    <col min="8449" max="8449" width="23.42578125" customWidth="1"/>
    <col min="8450" max="8450" width="13.7109375" customWidth="1"/>
    <col min="8451" max="8453" width="20.85546875" customWidth="1"/>
    <col min="8454" max="8459" width="21.42578125" customWidth="1"/>
    <col min="8460" max="8460" width="4" customWidth="1"/>
    <col min="8461" max="8461" width="11.42578125" customWidth="1"/>
    <col min="8705" max="8705" width="23.42578125" customWidth="1"/>
    <col min="8706" max="8706" width="13.7109375" customWidth="1"/>
    <col min="8707" max="8709" width="20.85546875" customWidth="1"/>
    <col min="8710" max="8715" width="21.42578125" customWidth="1"/>
    <col min="8716" max="8716" width="4" customWidth="1"/>
    <col min="8717" max="8717" width="11.42578125" customWidth="1"/>
    <col min="8961" max="8961" width="23.42578125" customWidth="1"/>
    <col min="8962" max="8962" width="13.7109375" customWidth="1"/>
    <col min="8963" max="8965" width="20.85546875" customWidth="1"/>
    <col min="8966" max="8971" width="21.42578125" customWidth="1"/>
    <col min="8972" max="8972" width="4" customWidth="1"/>
    <col min="8973" max="8973" width="11.42578125" customWidth="1"/>
    <col min="9217" max="9217" width="23.42578125" customWidth="1"/>
    <col min="9218" max="9218" width="13.7109375" customWidth="1"/>
    <col min="9219" max="9221" width="20.85546875" customWidth="1"/>
    <col min="9222" max="9227" width="21.42578125" customWidth="1"/>
    <col min="9228" max="9228" width="4" customWidth="1"/>
    <col min="9229" max="9229" width="11.42578125" customWidth="1"/>
    <col min="9473" max="9473" width="23.42578125" customWidth="1"/>
    <col min="9474" max="9474" width="13.7109375" customWidth="1"/>
    <col min="9475" max="9477" width="20.85546875" customWidth="1"/>
    <col min="9478" max="9483" width="21.42578125" customWidth="1"/>
    <col min="9484" max="9484" width="4" customWidth="1"/>
    <col min="9485" max="9485" width="11.42578125" customWidth="1"/>
    <col min="9729" max="9729" width="23.42578125" customWidth="1"/>
    <col min="9730" max="9730" width="13.7109375" customWidth="1"/>
    <col min="9731" max="9733" width="20.85546875" customWidth="1"/>
    <col min="9734" max="9739" width="21.42578125" customWidth="1"/>
    <col min="9740" max="9740" width="4" customWidth="1"/>
    <col min="9741" max="9741" width="11.42578125" customWidth="1"/>
    <col min="9985" max="9985" width="23.42578125" customWidth="1"/>
    <col min="9986" max="9986" width="13.7109375" customWidth="1"/>
    <col min="9987" max="9989" width="20.85546875" customWidth="1"/>
    <col min="9990" max="9995" width="21.42578125" customWidth="1"/>
    <col min="9996" max="9996" width="4" customWidth="1"/>
    <col min="9997" max="9997" width="11.42578125" customWidth="1"/>
    <col min="10241" max="10241" width="23.42578125" customWidth="1"/>
    <col min="10242" max="10242" width="13.7109375" customWidth="1"/>
    <col min="10243" max="10245" width="20.85546875" customWidth="1"/>
    <col min="10246" max="10251" width="21.42578125" customWidth="1"/>
    <col min="10252" max="10252" width="4" customWidth="1"/>
    <col min="10253" max="10253" width="11.42578125" customWidth="1"/>
    <col min="10497" max="10497" width="23.42578125" customWidth="1"/>
    <col min="10498" max="10498" width="13.7109375" customWidth="1"/>
    <col min="10499" max="10501" width="20.85546875" customWidth="1"/>
    <col min="10502" max="10507" width="21.42578125" customWidth="1"/>
    <col min="10508" max="10508" width="4" customWidth="1"/>
    <col min="10509" max="10509" width="11.42578125" customWidth="1"/>
    <col min="10753" max="10753" width="23.42578125" customWidth="1"/>
    <col min="10754" max="10754" width="13.7109375" customWidth="1"/>
    <col min="10755" max="10757" width="20.85546875" customWidth="1"/>
    <col min="10758" max="10763" width="21.42578125" customWidth="1"/>
    <col min="10764" max="10764" width="4" customWidth="1"/>
    <col min="10765" max="10765" width="11.42578125" customWidth="1"/>
    <col min="11009" max="11009" width="23.42578125" customWidth="1"/>
    <col min="11010" max="11010" width="13.7109375" customWidth="1"/>
    <col min="11011" max="11013" width="20.85546875" customWidth="1"/>
    <col min="11014" max="11019" width="21.42578125" customWidth="1"/>
    <col min="11020" max="11020" width="4" customWidth="1"/>
    <col min="11021" max="11021" width="11.42578125" customWidth="1"/>
    <col min="11265" max="11265" width="23.42578125" customWidth="1"/>
    <col min="11266" max="11266" width="13.7109375" customWidth="1"/>
    <col min="11267" max="11269" width="20.85546875" customWidth="1"/>
    <col min="11270" max="11275" width="21.42578125" customWidth="1"/>
    <col min="11276" max="11276" width="4" customWidth="1"/>
    <col min="11277" max="11277" width="11.42578125" customWidth="1"/>
    <col min="11521" max="11521" width="23.42578125" customWidth="1"/>
    <col min="11522" max="11522" width="13.7109375" customWidth="1"/>
    <col min="11523" max="11525" width="20.85546875" customWidth="1"/>
    <col min="11526" max="11531" width="21.42578125" customWidth="1"/>
    <col min="11532" max="11532" width="4" customWidth="1"/>
    <col min="11533" max="11533" width="11.42578125" customWidth="1"/>
    <col min="11777" max="11777" width="23.42578125" customWidth="1"/>
    <col min="11778" max="11778" width="13.7109375" customWidth="1"/>
    <col min="11779" max="11781" width="20.85546875" customWidth="1"/>
    <col min="11782" max="11787" width="21.42578125" customWidth="1"/>
    <col min="11788" max="11788" width="4" customWidth="1"/>
    <col min="11789" max="11789" width="11.42578125" customWidth="1"/>
    <col min="12033" max="12033" width="23.42578125" customWidth="1"/>
    <col min="12034" max="12034" width="13.7109375" customWidth="1"/>
    <col min="12035" max="12037" width="20.85546875" customWidth="1"/>
    <col min="12038" max="12043" width="21.42578125" customWidth="1"/>
    <col min="12044" max="12044" width="4" customWidth="1"/>
    <col min="12045" max="12045" width="11.42578125" customWidth="1"/>
    <col min="12289" max="12289" width="23.42578125" customWidth="1"/>
    <col min="12290" max="12290" width="13.7109375" customWidth="1"/>
    <col min="12291" max="12293" width="20.85546875" customWidth="1"/>
    <col min="12294" max="12299" width="21.42578125" customWidth="1"/>
    <col min="12300" max="12300" width="4" customWidth="1"/>
    <col min="12301" max="12301" width="11.42578125" customWidth="1"/>
    <col min="12545" max="12545" width="23.42578125" customWidth="1"/>
    <col min="12546" max="12546" width="13.7109375" customWidth="1"/>
    <col min="12547" max="12549" width="20.85546875" customWidth="1"/>
    <col min="12550" max="12555" width="21.42578125" customWidth="1"/>
    <col min="12556" max="12556" width="4" customWidth="1"/>
    <col min="12557" max="12557" width="11.42578125" customWidth="1"/>
    <col min="12801" max="12801" width="23.42578125" customWidth="1"/>
    <col min="12802" max="12802" width="13.7109375" customWidth="1"/>
    <col min="12803" max="12805" width="20.85546875" customWidth="1"/>
    <col min="12806" max="12811" width="21.42578125" customWidth="1"/>
    <col min="12812" max="12812" width="4" customWidth="1"/>
    <col min="12813" max="12813" width="11.42578125" customWidth="1"/>
    <col min="13057" max="13057" width="23.42578125" customWidth="1"/>
    <col min="13058" max="13058" width="13.7109375" customWidth="1"/>
    <col min="13059" max="13061" width="20.85546875" customWidth="1"/>
    <col min="13062" max="13067" width="21.42578125" customWidth="1"/>
    <col min="13068" max="13068" width="4" customWidth="1"/>
    <col min="13069" max="13069" width="11.42578125" customWidth="1"/>
    <col min="13313" max="13313" width="23.42578125" customWidth="1"/>
    <col min="13314" max="13314" width="13.7109375" customWidth="1"/>
    <col min="13315" max="13317" width="20.85546875" customWidth="1"/>
    <col min="13318" max="13323" width="21.42578125" customWidth="1"/>
    <col min="13324" max="13324" width="4" customWidth="1"/>
    <col min="13325" max="13325" width="11.42578125" customWidth="1"/>
    <col min="13569" max="13569" width="23.42578125" customWidth="1"/>
    <col min="13570" max="13570" width="13.7109375" customWidth="1"/>
    <col min="13571" max="13573" width="20.85546875" customWidth="1"/>
    <col min="13574" max="13579" width="21.42578125" customWidth="1"/>
    <col min="13580" max="13580" width="4" customWidth="1"/>
    <col min="13581" max="13581" width="11.42578125" customWidth="1"/>
    <col min="13825" max="13825" width="23.42578125" customWidth="1"/>
    <col min="13826" max="13826" width="13.7109375" customWidth="1"/>
    <col min="13827" max="13829" width="20.85546875" customWidth="1"/>
    <col min="13830" max="13835" width="21.42578125" customWidth="1"/>
    <col min="13836" max="13836" width="4" customWidth="1"/>
    <col min="13837" max="13837" width="11.42578125" customWidth="1"/>
    <col min="14081" max="14081" width="23.42578125" customWidth="1"/>
    <col min="14082" max="14082" width="13.7109375" customWidth="1"/>
    <col min="14083" max="14085" width="20.85546875" customWidth="1"/>
    <col min="14086" max="14091" width="21.42578125" customWidth="1"/>
    <col min="14092" max="14092" width="4" customWidth="1"/>
    <col min="14093" max="14093" width="11.42578125" customWidth="1"/>
    <col min="14337" max="14337" width="23.42578125" customWidth="1"/>
    <col min="14338" max="14338" width="13.7109375" customWidth="1"/>
    <col min="14339" max="14341" width="20.85546875" customWidth="1"/>
    <col min="14342" max="14347" width="21.42578125" customWidth="1"/>
    <col min="14348" max="14348" width="4" customWidth="1"/>
    <col min="14349" max="14349" width="11.42578125" customWidth="1"/>
    <col min="14593" max="14593" width="23.42578125" customWidth="1"/>
    <col min="14594" max="14594" width="13.7109375" customWidth="1"/>
    <col min="14595" max="14597" width="20.85546875" customWidth="1"/>
    <col min="14598" max="14603" width="21.42578125" customWidth="1"/>
    <col min="14604" max="14604" width="4" customWidth="1"/>
    <col min="14605" max="14605" width="11.42578125" customWidth="1"/>
    <col min="14849" max="14849" width="23.42578125" customWidth="1"/>
    <col min="14850" max="14850" width="13.7109375" customWidth="1"/>
    <col min="14851" max="14853" width="20.85546875" customWidth="1"/>
    <col min="14854" max="14859" width="21.42578125" customWidth="1"/>
    <col min="14860" max="14860" width="4" customWidth="1"/>
    <col min="14861" max="14861" width="11.42578125" customWidth="1"/>
    <col min="15105" max="15105" width="23.42578125" customWidth="1"/>
    <col min="15106" max="15106" width="13.7109375" customWidth="1"/>
    <col min="15107" max="15109" width="20.85546875" customWidth="1"/>
    <col min="15110" max="15115" width="21.42578125" customWidth="1"/>
    <col min="15116" max="15116" width="4" customWidth="1"/>
    <col min="15117" max="15117" width="11.42578125" customWidth="1"/>
    <col min="15361" max="15361" width="23.42578125" customWidth="1"/>
    <col min="15362" max="15362" width="13.7109375" customWidth="1"/>
    <col min="15363" max="15365" width="20.85546875" customWidth="1"/>
    <col min="15366" max="15371" width="21.42578125" customWidth="1"/>
    <col min="15372" max="15372" width="4" customWidth="1"/>
    <col min="15373" max="15373" width="11.42578125" customWidth="1"/>
    <col min="15617" max="15617" width="23.42578125" customWidth="1"/>
    <col min="15618" max="15618" width="13.7109375" customWidth="1"/>
    <col min="15619" max="15621" width="20.85546875" customWidth="1"/>
    <col min="15622" max="15627" width="21.42578125" customWidth="1"/>
    <col min="15628" max="15628" width="4" customWidth="1"/>
    <col min="15629" max="15629" width="11.42578125" customWidth="1"/>
    <col min="15873" max="15873" width="23.42578125" customWidth="1"/>
    <col min="15874" max="15874" width="13.7109375" customWidth="1"/>
    <col min="15875" max="15877" width="20.85546875" customWidth="1"/>
    <col min="15878" max="15883" width="21.42578125" customWidth="1"/>
    <col min="15884" max="15884" width="4" customWidth="1"/>
    <col min="15885" max="15885" width="11.42578125" customWidth="1"/>
    <col min="16129" max="16129" width="23.42578125" customWidth="1"/>
    <col min="16130" max="16130" width="13.7109375" customWidth="1"/>
    <col min="16131" max="16133" width="20.85546875" customWidth="1"/>
    <col min="16134" max="16139" width="21.42578125" customWidth="1"/>
    <col min="16140" max="16140" width="4" customWidth="1"/>
    <col min="16141" max="16141" width="11.42578125"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421" t="s">
        <v>62</v>
      </c>
      <c r="C7" s="422"/>
      <c r="D7" s="422"/>
      <c r="E7" s="42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759" t="s">
        <v>605</v>
      </c>
      <c r="C9" s="807"/>
      <c r="D9" s="807"/>
      <c r="E9" s="807"/>
      <c r="F9" s="807"/>
      <c r="G9" s="807"/>
      <c r="H9" s="807"/>
      <c r="I9" s="807"/>
      <c r="J9" s="807"/>
      <c r="K9" s="808"/>
      <c r="L9" s="11">
        <v>3</v>
      </c>
    </row>
    <row r="10" spans="1:12" ht="30" customHeight="1" thickBot="1" x14ac:dyDescent="0.3">
      <c r="A10" s="13" t="s">
        <v>84</v>
      </c>
      <c r="B10" s="428" t="s">
        <v>606</v>
      </c>
      <c r="C10" s="429"/>
      <c r="D10" s="429"/>
      <c r="E10" s="429"/>
      <c r="F10" s="12" t="s">
        <v>86</v>
      </c>
      <c r="G10" s="430" t="s">
        <v>489</v>
      </c>
      <c r="H10" s="431"/>
      <c r="I10" s="431"/>
      <c r="J10" s="431"/>
      <c r="K10" s="432"/>
      <c r="L10" s="11">
        <v>4</v>
      </c>
    </row>
    <row r="11" spans="1:12" ht="67.5" customHeight="1" thickBot="1" x14ac:dyDescent="0.3">
      <c r="A11" s="12" t="s">
        <v>88</v>
      </c>
      <c r="B11" s="421" t="s">
        <v>607</v>
      </c>
      <c r="C11" s="423"/>
      <c r="D11" s="12" t="s">
        <v>90</v>
      </c>
      <c r="E11" s="14" t="s">
        <v>608</v>
      </c>
      <c r="F11" s="14" t="s">
        <v>609</v>
      </c>
      <c r="G11" s="14" t="s">
        <v>177</v>
      </c>
      <c r="H11" s="14" t="s">
        <v>178</v>
      </c>
      <c r="I11" s="14" t="s">
        <v>179</v>
      </c>
      <c r="J11" s="14" t="s">
        <v>180</v>
      </c>
      <c r="K11" s="14"/>
      <c r="L11" s="11">
        <v>5</v>
      </c>
    </row>
    <row r="12" spans="1:12" ht="117" customHeight="1" thickBot="1" x14ac:dyDescent="0.3">
      <c r="A12" s="12" t="s">
        <v>91</v>
      </c>
      <c r="B12" s="758" t="s">
        <v>610</v>
      </c>
      <c r="C12" s="797"/>
      <c r="D12" s="797"/>
      <c r="E12" s="797"/>
      <c r="F12" s="797"/>
      <c r="G12" s="12" t="s">
        <v>92</v>
      </c>
      <c r="H12" s="758" t="s">
        <v>611</v>
      </c>
      <c r="I12" s="797"/>
      <c r="J12" s="797"/>
      <c r="K12" s="798"/>
      <c r="L12" s="11">
        <v>6</v>
      </c>
    </row>
    <row r="13" spans="1:12" ht="60" customHeight="1" thickBot="1" x14ac:dyDescent="0.3">
      <c r="A13" s="12" t="s">
        <v>93</v>
      </c>
      <c r="B13" s="758" t="s">
        <v>612</v>
      </c>
      <c r="C13" s="797"/>
      <c r="D13" s="797"/>
      <c r="E13" s="797"/>
      <c r="F13" s="797"/>
      <c r="G13" s="797"/>
      <c r="H13" s="797"/>
      <c r="I13" s="798"/>
      <c r="J13" s="12" t="s">
        <v>95</v>
      </c>
      <c r="K13" s="15" t="s">
        <v>96</v>
      </c>
      <c r="L13" s="16">
        <v>7</v>
      </c>
    </row>
    <row r="14" spans="1:12" ht="51.75" customHeight="1" thickBot="1" x14ac:dyDescent="0.3">
      <c r="A14" s="12" t="s">
        <v>97</v>
      </c>
      <c r="B14" s="545" t="s">
        <v>183</v>
      </c>
      <c r="C14" s="546"/>
      <c r="D14" s="12" t="s">
        <v>99</v>
      </c>
      <c r="E14" s="60" t="s">
        <v>100</v>
      </c>
      <c r="F14" s="12" t="s">
        <v>101</v>
      </c>
      <c r="G14" s="179" t="s">
        <v>613</v>
      </c>
      <c r="H14" s="12" t="s">
        <v>102</v>
      </c>
      <c r="I14" s="180">
        <v>0.94</v>
      </c>
      <c r="J14" s="12" t="s">
        <v>103</v>
      </c>
      <c r="K14" s="181" t="s">
        <v>614</v>
      </c>
      <c r="L14" s="16">
        <v>8</v>
      </c>
    </row>
    <row r="15" spans="1:12" ht="45" customHeight="1" thickBot="1" x14ac:dyDescent="0.3">
      <c r="A15" s="20" t="s">
        <v>104</v>
      </c>
      <c r="B15" s="21" t="s">
        <v>105</v>
      </c>
      <c r="C15" s="182">
        <v>2017</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PQRSD cumplidas dentro de los tiempos</v>
      </c>
      <c r="B17" s="512"/>
      <c r="C17" s="450"/>
      <c r="D17" s="451"/>
      <c r="E17" s="450"/>
      <c r="F17" s="451"/>
      <c r="G17" s="450"/>
      <c r="H17" s="451"/>
      <c r="I17" s="450"/>
      <c r="J17" s="451"/>
      <c r="K17" s="452"/>
      <c r="L17" s="447"/>
    </row>
    <row r="18" spans="1:12" ht="21.75" customHeight="1" x14ac:dyDescent="0.25">
      <c r="A18" s="511" t="str">
        <f>+F11</f>
        <v>Total PQRSD recibidas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100</v>
      </c>
      <c r="D25" s="65">
        <v>100</v>
      </c>
      <c r="E25" s="41" t="s">
        <v>615</v>
      </c>
      <c r="F25" s="41">
        <v>93</v>
      </c>
      <c r="G25" s="41">
        <v>100</v>
      </c>
      <c r="H25" s="65"/>
      <c r="I25" s="36"/>
      <c r="J25" s="42"/>
      <c r="K25" s="38"/>
      <c r="L25" s="473"/>
    </row>
    <row r="26" spans="1:12" ht="15.75" customHeight="1" x14ac:dyDescent="0.25">
      <c r="A26" s="455"/>
      <c r="B26" s="43">
        <v>2</v>
      </c>
      <c r="C26" s="555"/>
      <c r="D26" s="65">
        <v>100</v>
      </c>
      <c r="E26" s="41" t="s">
        <v>615</v>
      </c>
      <c r="F26" s="41">
        <v>93</v>
      </c>
      <c r="G26" s="41">
        <v>100</v>
      </c>
      <c r="H26" s="65"/>
      <c r="I26" s="36"/>
      <c r="J26" s="42"/>
      <c r="K26" s="38"/>
      <c r="L26" s="473"/>
    </row>
    <row r="27" spans="1:12" ht="17.25" customHeight="1" x14ac:dyDescent="0.3">
      <c r="A27" s="455"/>
      <c r="B27" s="43">
        <v>3</v>
      </c>
      <c r="C27" s="555"/>
      <c r="D27" s="65">
        <v>100</v>
      </c>
      <c r="E27" s="41" t="s">
        <v>615</v>
      </c>
      <c r="F27" s="41">
        <v>93</v>
      </c>
      <c r="G27" s="41">
        <v>100</v>
      </c>
      <c r="H27" s="65"/>
      <c r="I27" s="45"/>
      <c r="J27" s="42"/>
      <c r="K27" s="38"/>
      <c r="L27" s="473"/>
    </row>
    <row r="28" spans="1:12" ht="16.5" customHeight="1" thickBot="1" x14ac:dyDescent="0.3">
      <c r="A28" s="456"/>
      <c r="B28" s="46">
        <v>4</v>
      </c>
      <c r="C28" s="556"/>
      <c r="D28" s="65">
        <v>100</v>
      </c>
      <c r="E28" s="49" t="s">
        <v>615</v>
      </c>
      <c r="F28" s="41">
        <v>93</v>
      </c>
      <c r="G28" s="41">
        <v>100</v>
      </c>
      <c r="H28" s="48"/>
      <c r="I28" s="50"/>
      <c r="J28" s="51"/>
      <c r="K28" s="52"/>
      <c r="L28" s="473"/>
    </row>
    <row r="29" spans="1:12" ht="84" customHeight="1" x14ac:dyDescent="0.25">
      <c r="A29" s="53" t="s">
        <v>123</v>
      </c>
      <c r="B29" s="806" t="s">
        <v>616</v>
      </c>
      <c r="C29" s="806"/>
      <c r="D29" s="806"/>
      <c r="E29" s="806"/>
      <c r="F29" s="806"/>
      <c r="G29" s="806"/>
      <c r="H29" s="806"/>
      <c r="I29" s="806"/>
      <c r="J29" s="806"/>
      <c r="K29" s="806"/>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802" t="s">
        <v>617</v>
      </c>
      <c r="E31" s="802"/>
      <c r="F31" s="802"/>
      <c r="G31" s="802"/>
      <c r="H31" s="57" t="s">
        <v>127</v>
      </c>
      <c r="I31" s="802" t="s">
        <v>618</v>
      </c>
      <c r="J31" s="802"/>
      <c r="K31" s="802"/>
      <c r="L31" s="481">
        <v>14</v>
      </c>
    </row>
    <row r="32" spans="1:12" ht="36" customHeight="1" x14ac:dyDescent="0.25">
      <c r="A32" s="468"/>
      <c r="B32" s="484" t="s">
        <v>86</v>
      </c>
      <c r="C32" s="484"/>
      <c r="D32" s="799" t="s">
        <v>619</v>
      </c>
      <c r="E32" s="800"/>
      <c r="F32" s="800"/>
      <c r="G32" s="801"/>
      <c r="H32" s="57" t="s">
        <v>129</v>
      </c>
      <c r="I32" s="493" t="s">
        <v>620</v>
      </c>
      <c r="J32" s="802"/>
      <c r="K32" s="802"/>
      <c r="L32" s="482"/>
    </row>
    <row r="33" spans="1:12" ht="30.75" customHeight="1" thickBot="1" x14ac:dyDescent="0.3">
      <c r="A33" s="468"/>
      <c r="B33" s="464" t="s">
        <v>130</v>
      </c>
      <c r="C33" s="464"/>
      <c r="D33" s="803" t="s">
        <v>621</v>
      </c>
      <c r="E33" s="804"/>
      <c r="F33" s="804"/>
      <c r="G33" s="804"/>
      <c r="H33" s="804"/>
      <c r="I33" s="804"/>
      <c r="J33" s="804"/>
      <c r="K33" s="805"/>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600-000000000000}"/>
    <hyperlink ref="D35" r:id="rId2" display="wcastro@ins.gov.co/svillarreal@ins.gov.co" xr:uid="{00000000-0004-0000-2600-000001000000}"/>
    <hyperlink ref="A1" location="Índice!A1" display="Volver" xr:uid="{00000000-0004-0000-2600-000002000000}"/>
  </hyperlinks>
  <printOptions horizontalCentered="1" verticalCentered="1"/>
  <pageMargins left="0" right="0" top="0" bottom="0" header="0" footer="0"/>
  <pageSetup scale="42" orientation="landscape" r:id="rId3"/>
  <headerFooter>
    <oddFooter>&amp;C&amp;P  de  &amp;N&amp;R&amp;A</oddFooter>
  </headerFooter>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71</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6</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544" t="s">
        <v>151</v>
      </c>
      <c r="C9" s="426"/>
      <c r="D9" s="426"/>
      <c r="E9" s="426"/>
      <c r="F9" s="426"/>
      <c r="G9" s="426"/>
      <c r="H9" s="426"/>
      <c r="I9" s="426"/>
      <c r="J9" s="426"/>
      <c r="K9" s="427"/>
      <c r="L9" s="11">
        <v>3</v>
      </c>
    </row>
    <row r="10" spans="1:12" ht="30" customHeight="1" thickBot="1" x14ac:dyDescent="0.3">
      <c r="A10" s="13" t="s">
        <v>84</v>
      </c>
      <c r="B10" s="428" t="s">
        <v>152</v>
      </c>
      <c r="C10" s="429"/>
      <c r="D10" s="429"/>
      <c r="E10" s="429"/>
      <c r="F10" s="12" t="s">
        <v>86</v>
      </c>
      <c r="G10" s="430" t="s">
        <v>153</v>
      </c>
      <c r="H10" s="431"/>
      <c r="I10" s="431"/>
      <c r="J10" s="431"/>
      <c r="K10" s="432"/>
      <c r="L10" s="11">
        <v>4</v>
      </c>
    </row>
    <row r="11" spans="1:12" ht="67.5" customHeight="1" thickBot="1" x14ac:dyDescent="0.3">
      <c r="A11" s="12" t="s">
        <v>88</v>
      </c>
      <c r="B11" s="421" t="s">
        <v>89</v>
      </c>
      <c r="C11" s="423"/>
      <c r="D11" s="12" t="s">
        <v>90</v>
      </c>
      <c r="E11" s="14" t="s">
        <v>154</v>
      </c>
      <c r="F11" s="14" t="s">
        <v>155</v>
      </c>
      <c r="G11" s="14"/>
      <c r="H11" s="14"/>
      <c r="I11" s="14"/>
      <c r="J11" s="14"/>
      <c r="K11" s="14"/>
      <c r="L11" s="11">
        <v>5</v>
      </c>
    </row>
    <row r="12" spans="1:12" ht="117" customHeight="1" thickBot="1" x14ac:dyDescent="0.3">
      <c r="A12" s="12" t="s">
        <v>91</v>
      </c>
      <c r="B12" s="518" t="s">
        <v>156</v>
      </c>
      <c r="C12" s="438"/>
      <c r="D12" s="438"/>
      <c r="E12" s="438"/>
      <c r="F12" s="438"/>
      <c r="G12" s="12" t="s">
        <v>92</v>
      </c>
      <c r="H12" s="518" t="s">
        <v>157</v>
      </c>
      <c r="I12" s="438"/>
      <c r="J12" s="438"/>
      <c r="K12" s="439"/>
      <c r="L12" s="11">
        <v>6</v>
      </c>
    </row>
    <row r="13" spans="1:12" ht="60" customHeight="1" thickBot="1" x14ac:dyDescent="0.3">
      <c r="A13" s="12" t="s">
        <v>93</v>
      </c>
      <c r="B13" s="518" t="s">
        <v>158</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100</v>
      </c>
      <c r="F14" s="12" t="s">
        <v>101</v>
      </c>
      <c r="G14" s="61" t="s">
        <v>160</v>
      </c>
      <c r="H14" s="12" t="s">
        <v>102</v>
      </c>
      <c r="I14" s="298">
        <v>1</v>
      </c>
      <c r="J14" s="12" t="s">
        <v>103</v>
      </c>
      <c r="K14" s="299">
        <v>2022</v>
      </c>
      <c r="L14" s="16">
        <v>8</v>
      </c>
    </row>
    <row r="15" spans="1:12" ht="66.75" customHeight="1" thickBot="1" x14ac:dyDescent="0.3">
      <c r="A15" s="20" t="s">
        <v>104</v>
      </c>
      <c r="B15" s="21" t="s">
        <v>105</v>
      </c>
      <c r="C15" s="22">
        <v>2017</v>
      </c>
      <c r="D15" s="23"/>
      <c r="E15" s="23"/>
      <c r="F15" s="24" t="s">
        <v>106</v>
      </c>
      <c r="G15" s="25"/>
      <c r="H15" s="194"/>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e">
        <f>+#REF!</f>
        <v>#REF!</v>
      </c>
      <c r="B17" s="512"/>
      <c r="C17" s="450"/>
      <c r="D17" s="451"/>
      <c r="E17" s="450"/>
      <c r="F17" s="451"/>
      <c r="G17" s="450"/>
      <c r="H17" s="451"/>
      <c r="I17" s="450"/>
      <c r="J17" s="451"/>
      <c r="K17" s="452"/>
      <c r="L17" s="447"/>
    </row>
    <row r="18" spans="1:12" ht="21.75" customHeight="1" x14ac:dyDescent="0.25">
      <c r="A18" s="511" t="str">
        <f>+E11</f>
        <v>Total de colaboradores con respuesta  de percepción positiva y muy positiva</v>
      </c>
      <c r="B18" s="512"/>
      <c r="C18" s="450"/>
      <c r="D18" s="451"/>
      <c r="E18" s="450"/>
      <c r="F18" s="451"/>
      <c r="G18" s="450"/>
      <c r="H18" s="451"/>
      <c r="I18" s="450"/>
      <c r="J18" s="451"/>
      <c r="K18" s="453"/>
      <c r="L18" s="447"/>
    </row>
    <row r="19" spans="1:12" ht="21.75" customHeight="1" x14ac:dyDescent="0.25">
      <c r="A19" s="511" t="str">
        <f>+F11</f>
        <v>No. Total de colaboradores sondeados (al menos 5% de la población total).</v>
      </c>
      <c r="B19" s="512"/>
      <c r="C19" s="450"/>
      <c r="D19" s="451"/>
      <c r="E19" s="450"/>
      <c r="F19" s="451"/>
      <c r="G19" s="450"/>
      <c r="H19" s="451"/>
      <c r="I19" s="450"/>
      <c r="J19" s="451"/>
      <c r="K19" s="453"/>
      <c r="L19" s="447"/>
    </row>
    <row r="20" spans="1:12" ht="21.75" customHeight="1" x14ac:dyDescent="0.25">
      <c r="A20" s="511">
        <f>+H11</f>
        <v>0</v>
      </c>
      <c r="B20" s="512"/>
      <c r="C20" s="450"/>
      <c r="D20" s="451"/>
      <c r="E20" s="450"/>
      <c r="F20" s="451"/>
      <c r="G20" s="450"/>
      <c r="H20" s="451"/>
      <c r="I20" s="450"/>
      <c r="J20" s="451"/>
      <c r="K20" s="453"/>
      <c r="L20" s="447"/>
    </row>
    <row r="21" spans="1:12" ht="21.75" customHeight="1" x14ac:dyDescent="0.25">
      <c r="A21" s="511">
        <f>+I11</f>
        <v>0</v>
      </c>
      <c r="B21" s="512"/>
      <c r="C21" s="450"/>
      <c r="D21" s="451"/>
      <c r="E21" s="450"/>
      <c r="F21" s="451"/>
      <c r="G21" s="450"/>
      <c r="H21" s="451"/>
      <c r="I21" s="450"/>
      <c r="J21" s="451"/>
      <c r="K21" s="453"/>
      <c r="L21" s="447"/>
    </row>
    <row r="22" spans="1:12" ht="21.75" customHeight="1" thickBot="1" x14ac:dyDescent="0.3">
      <c r="A22" s="511">
        <f>+J11</f>
        <v>0</v>
      </c>
      <c r="B22" s="512"/>
      <c r="C22" s="547"/>
      <c r="D22" s="548"/>
      <c r="E22" s="547"/>
      <c r="F22" s="548"/>
      <c r="G22" s="547"/>
      <c r="H22" s="548"/>
      <c r="I22" s="547"/>
      <c r="J22" s="548"/>
      <c r="K22" s="453"/>
      <c r="L22" s="517"/>
    </row>
    <row r="23" spans="1:12" ht="18" customHeight="1" x14ac:dyDescent="0.25">
      <c r="A23" s="506" t="s">
        <v>113</v>
      </c>
      <c r="B23" s="28" t="s">
        <v>161</v>
      </c>
      <c r="C23" s="507" t="s">
        <v>114</v>
      </c>
      <c r="D23" s="507"/>
      <c r="E23" s="508" t="s">
        <v>115</v>
      </c>
      <c r="F23" s="508"/>
      <c r="G23" s="509"/>
      <c r="H23" s="510" t="s">
        <v>116</v>
      </c>
      <c r="I23" s="29"/>
      <c r="J23" s="29"/>
      <c r="K23" s="30"/>
      <c r="L23" s="472">
        <v>11</v>
      </c>
    </row>
    <row r="24" spans="1:12" ht="19.5" customHeight="1" thickBot="1" x14ac:dyDescent="0.3">
      <c r="A24" s="454"/>
      <c r="B24" s="272" t="s">
        <v>117</v>
      </c>
      <c r="C24" s="273" t="s">
        <v>118</v>
      </c>
      <c r="D24" s="273" t="s">
        <v>119</v>
      </c>
      <c r="E24" s="274" t="s">
        <v>120</v>
      </c>
      <c r="F24" s="275" t="s">
        <v>121</v>
      </c>
      <c r="G24" s="276" t="s">
        <v>122</v>
      </c>
      <c r="H24" s="460"/>
      <c r="I24" s="36"/>
      <c r="J24" s="37"/>
      <c r="K24" s="38"/>
      <c r="L24" s="473"/>
    </row>
    <row r="25" spans="1:12" ht="20.25" customHeight="1" x14ac:dyDescent="0.25">
      <c r="A25" s="454"/>
      <c r="B25" s="277">
        <v>1</v>
      </c>
      <c r="C25" s="549">
        <v>85</v>
      </c>
      <c r="D25" s="44"/>
      <c r="E25" s="44"/>
      <c r="F25" s="44"/>
      <c r="G25" s="44"/>
      <c r="H25" s="300"/>
      <c r="I25" s="36"/>
      <c r="J25" s="42"/>
      <c r="K25" s="38"/>
      <c r="L25" s="473"/>
    </row>
    <row r="26" spans="1:12" ht="15.75" customHeight="1" x14ac:dyDescent="0.25">
      <c r="A26" s="454"/>
      <c r="B26" s="281">
        <v>2</v>
      </c>
      <c r="C26" s="550"/>
      <c r="D26" s="44">
        <v>85</v>
      </c>
      <c r="E26" s="301" t="s">
        <v>162</v>
      </c>
      <c r="F26" s="301">
        <v>84</v>
      </c>
      <c r="G26" s="301">
        <v>85</v>
      </c>
      <c r="H26" s="302"/>
      <c r="I26" s="36"/>
      <c r="J26" s="42"/>
      <c r="K26" s="38"/>
      <c r="L26" s="473"/>
    </row>
    <row r="27" spans="1:12" ht="17.25" customHeight="1" x14ac:dyDescent="0.3">
      <c r="A27" s="454"/>
      <c r="B27" s="281">
        <v>3</v>
      </c>
      <c r="C27" s="550"/>
      <c r="D27" s="44"/>
      <c r="E27" s="301"/>
      <c r="F27" s="301"/>
      <c r="G27" s="301"/>
      <c r="H27" s="302"/>
      <c r="I27" s="45"/>
      <c r="J27" s="42"/>
      <c r="K27" s="38"/>
      <c r="L27" s="473"/>
    </row>
    <row r="28" spans="1:12" ht="16.5" customHeight="1" thickBot="1" x14ac:dyDescent="0.3">
      <c r="A28" s="552"/>
      <c r="B28" s="283">
        <v>4</v>
      </c>
      <c r="C28" s="551"/>
      <c r="D28" s="44">
        <v>85</v>
      </c>
      <c r="E28" s="301" t="s">
        <v>162</v>
      </c>
      <c r="F28" s="301">
        <v>84</v>
      </c>
      <c r="G28" s="301">
        <v>85</v>
      </c>
      <c r="H28" s="303"/>
      <c r="I28" s="50"/>
      <c r="J28" s="51"/>
      <c r="K28" s="52"/>
      <c r="L28" s="473"/>
    </row>
    <row r="29" spans="1:12" ht="53.25" customHeight="1" x14ac:dyDescent="0.25">
      <c r="A29" s="53" t="s">
        <v>123</v>
      </c>
      <c r="B29" s="502" t="s">
        <v>163</v>
      </c>
      <c r="C29" s="503"/>
      <c r="D29" s="503"/>
      <c r="E29" s="503"/>
      <c r="F29" s="503"/>
      <c r="G29" s="503"/>
      <c r="H29" s="503"/>
      <c r="I29" s="503"/>
      <c r="J29" s="503"/>
      <c r="K29" s="504"/>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80" t="s">
        <v>164</v>
      </c>
      <c r="E31" s="480"/>
      <c r="F31" s="480"/>
      <c r="G31" s="480"/>
      <c r="H31" s="57" t="s">
        <v>127</v>
      </c>
      <c r="I31" s="480" t="s">
        <v>165</v>
      </c>
      <c r="J31" s="480"/>
      <c r="K31" s="480"/>
      <c r="L31" s="481">
        <v>14</v>
      </c>
    </row>
    <row r="32" spans="1:12" ht="36" customHeight="1" x14ac:dyDescent="0.25">
      <c r="A32" s="468"/>
      <c r="B32" s="484" t="s">
        <v>86</v>
      </c>
      <c r="C32" s="484"/>
      <c r="D32" s="490" t="s">
        <v>166</v>
      </c>
      <c r="E32" s="491"/>
      <c r="F32" s="491"/>
      <c r="G32" s="492"/>
      <c r="H32" s="57" t="s">
        <v>129</v>
      </c>
      <c r="I32" s="493" t="s">
        <v>167</v>
      </c>
      <c r="J32" s="480"/>
      <c r="K32" s="480"/>
      <c r="L32" s="482"/>
    </row>
    <row r="33" spans="1:12" ht="30.75" customHeight="1" thickBot="1" x14ac:dyDescent="0.3">
      <c r="A33" s="468"/>
      <c r="B33" s="464" t="s">
        <v>130</v>
      </c>
      <c r="C33" s="464"/>
      <c r="D33" s="469" t="s">
        <v>168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300-000000000000}"/>
    <hyperlink ref="A1" location="Índice!A1" display="volver" xr:uid="{00000000-0004-0000-0300-000001000000}"/>
    <hyperlink ref="D35" r:id="rId2" display="wcastro@ins.gov.co/svillarreal@ins.gov.co" xr:uid="{00000000-0004-0000-03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L35"/>
  <sheetViews>
    <sheetView showGridLines="0" showWhiteSpace="0" view="pageBreakPreview" zoomScale="80" zoomScaleNormal="70" zoomScaleSheetLayoutView="8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 min="13" max="13" width="11.5703125" customWidth="1"/>
    <col min="257" max="257" width="23.42578125" customWidth="1"/>
    <col min="258" max="258" width="13.7109375" customWidth="1"/>
    <col min="259" max="261" width="20.85546875" customWidth="1"/>
    <col min="262" max="267" width="21.42578125" customWidth="1"/>
    <col min="268" max="268" width="4" customWidth="1"/>
    <col min="269" max="269" width="11.5703125" customWidth="1"/>
    <col min="513" max="513" width="23.42578125" customWidth="1"/>
    <col min="514" max="514" width="13.7109375" customWidth="1"/>
    <col min="515" max="517" width="20.85546875" customWidth="1"/>
    <col min="518" max="523" width="21.42578125" customWidth="1"/>
    <col min="524" max="524" width="4" customWidth="1"/>
    <col min="525" max="525" width="11.5703125" customWidth="1"/>
    <col min="769" max="769" width="23.42578125" customWidth="1"/>
    <col min="770" max="770" width="13.7109375" customWidth="1"/>
    <col min="771" max="773" width="20.85546875" customWidth="1"/>
    <col min="774" max="779" width="21.42578125" customWidth="1"/>
    <col min="780" max="780" width="4" customWidth="1"/>
    <col min="781" max="781" width="11.5703125" customWidth="1"/>
    <col min="1025" max="1025" width="23.42578125" customWidth="1"/>
    <col min="1026" max="1026" width="13.7109375" customWidth="1"/>
    <col min="1027" max="1029" width="20.85546875" customWidth="1"/>
    <col min="1030" max="1035" width="21.42578125" customWidth="1"/>
    <col min="1036" max="1036" width="4" customWidth="1"/>
    <col min="1037" max="1037" width="11.5703125" customWidth="1"/>
    <col min="1281" max="1281" width="23.42578125" customWidth="1"/>
    <col min="1282" max="1282" width="13.7109375" customWidth="1"/>
    <col min="1283" max="1285" width="20.85546875" customWidth="1"/>
    <col min="1286" max="1291" width="21.42578125" customWidth="1"/>
    <col min="1292" max="1292" width="4" customWidth="1"/>
    <col min="1293" max="1293" width="11.5703125" customWidth="1"/>
    <col min="1537" max="1537" width="23.42578125" customWidth="1"/>
    <col min="1538" max="1538" width="13.7109375" customWidth="1"/>
    <col min="1539" max="1541" width="20.85546875" customWidth="1"/>
    <col min="1542" max="1547" width="21.42578125" customWidth="1"/>
    <col min="1548" max="1548" width="4" customWidth="1"/>
    <col min="1549" max="1549" width="11.5703125" customWidth="1"/>
    <col min="1793" max="1793" width="23.42578125" customWidth="1"/>
    <col min="1794" max="1794" width="13.7109375" customWidth="1"/>
    <col min="1795" max="1797" width="20.85546875" customWidth="1"/>
    <col min="1798" max="1803" width="21.42578125" customWidth="1"/>
    <col min="1804" max="1804" width="4" customWidth="1"/>
    <col min="1805" max="1805" width="11.5703125" customWidth="1"/>
    <col min="2049" max="2049" width="23.42578125" customWidth="1"/>
    <col min="2050" max="2050" width="13.7109375" customWidth="1"/>
    <col min="2051" max="2053" width="20.85546875" customWidth="1"/>
    <col min="2054" max="2059" width="21.42578125" customWidth="1"/>
    <col min="2060" max="2060" width="4" customWidth="1"/>
    <col min="2061" max="2061" width="11.5703125" customWidth="1"/>
    <col min="2305" max="2305" width="23.42578125" customWidth="1"/>
    <col min="2306" max="2306" width="13.7109375" customWidth="1"/>
    <col min="2307" max="2309" width="20.85546875" customWidth="1"/>
    <col min="2310" max="2315" width="21.42578125" customWidth="1"/>
    <col min="2316" max="2316" width="4" customWidth="1"/>
    <col min="2317" max="2317" width="11.5703125" customWidth="1"/>
    <col min="2561" max="2561" width="23.42578125" customWidth="1"/>
    <col min="2562" max="2562" width="13.7109375" customWidth="1"/>
    <col min="2563" max="2565" width="20.85546875" customWidth="1"/>
    <col min="2566" max="2571" width="21.42578125" customWidth="1"/>
    <col min="2572" max="2572" width="4" customWidth="1"/>
    <col min="2573" max="2573" width="11.5703125" customWidth="1"/>
    <col min="2817" max="2817" width="23.42578125" customWidth="1"/>
    <col min="2818" max="2818" width="13.7109375" customWidth="1"/>
    <col min="2819" max="2821" width="20.85546875" customWidth="1"/>
    <col min="2822" max="2827" width="21.42578125" customWidth="1"/>
    <col min="2828" max="2828" width="4" customWidth="1"/>
    <col min="2829" max="2829" width="11.5703125" customWidth="1"/>
    <col min="3073" max="3073" width="23.42578125" customWidth="1"/>
    <col min="3074" max="3074" width="13.7109375" customWidth="1"/>
    <col min="3075" max="3077" width="20.85546875" customWidth="1"/>
    <col min="3078" max="3083" width="21.42578125" customWidth="1"/>
    <col min="3084" max="3084" width="4" customWidth="1"/>
    <col min="3085" max="3085" width="11.5703125" customWidth="1"/>
    <col min="3329" max="3329" width="23.42578125" customWidth="1"/>
    <col min="3330" max="3330" width="13.7109375" customWidth="1"/>
    <col min="3331" max="3333" width="20.85546875" customWidth="1"/>
    <col min="3334" max="3339" width="21.42578125" customWidth="1"/>
    <col min="3340" max="3340" width="4" customWidth="1"/>
    <col min="3341" max="3341" width="11.5703125" customWidth="1"/>
    <col min="3585" max="3585" width="23.42578125" customWidth="1"/>
    <col min="3586" max="3586" width="13.7109375" customWidth="1"/>
    <col min="3587" max="3589" width="20.85546875" customWidth="1"/>
    <col min="3590" max="3595" width="21.42578125" customWidth="1"/>
    <col min="3596" max="3596" width="4" customWidth="1"/>
    <col min="3597" max="3597" width="11.5703125" customWidth="1"/>
    <col min="3841" max="3841" width="23.42578125" customWidth="1"/>
    <col min="3842" max="3842" width="13.7109375" customWidth="1"/>
    <col min="3843" max="3845" width="20.85546875" customWidth="1"/>
    <col min="3846" max="3851" width="21.42578125" customWidth="1"/>
    <col min="3852" max="3852" width="4" customWidth="1"/>
    <col min="3853" max="3853" width="11.5703125" customWidth="1"/>
    <col min="4097" max="4097" width="23.42578125" customWidth="1"/>
    <col min="4098" max="4098" width="13.7109375" customWidth="1"/>
    <col min="4099" max="4101" width="20.85546875" customWidth="1"/>
    <col min="4102" max="4107" width="21.42578125" customWidth="1"/>
    <col min="4108" max="4108" width="4" customWidth="1"/>
    <col min="4109" max="4109" width="11.5703125" customWidth="1"/>
    <col min="4353" max="4353" width="23.42578125" customWidth="1"/>
    <col min="4354" max="4354" width="13.7109375" customWidth="1"/>
    <col min="4355" max="4357" width="20.85546875" customWidth="1"/>
    <col min="4358" max="4363" width="21.42578125" customWidth="1"/>
    <col min="4364" max="4364" width="4" customWidth="1"/>
    <col min="4365" max="4365" width="11.5703125" customWidth="1"/>
    <col min="4609" max="4609" width="23.42578125" customWidth="1"/>
    <col min="4610" max="4610" width="13.7109375" customWidth="1"/>
    <col min="4611" max="4613" width="20.85546875" customWidth="1"/>
    <col min="4614" max="4619" width="21.42578125" customWidth="1"/>
    <col min="4620" max="4620" width="4" customWidth="1"/>
    <col min="4621" max="4621" width="11.5703125" customWidth="1"/>
    <col min="4865" max="4865" width="23.42578125" customWidth="1"/>
    <col min="4866" max="4866" width="13.7109375" customWidth="1"/>
    <col min="4867" max="4869" width="20.85546875" customWidth="1"/>
    <col min="4870" max="4875" width="21.42578125" customWidth="1"/>
    <col min="4876" max="4876" width="4" customWidth="1"/>
    <col min="4877" max="4877" width="11.5703125" customWidth="1"/>
    <col min="5121" max="5121" width="23.42578125" customWidth="1"/>
    <col min="5122" max="5122" width="13.7109375" customWidth="1"/>
    <col min="5123" max="5125" width="20.85546875" customWidth="1"/>
    <col min="5126" max="5131" width="21.42578125" customWidth="1"/>
    <col min="5132" max="5132" width="4" customWidth="1"/>
    <col min="5133" max="5133" width="11.5703125" customWidth="1"/>
    <col min="5377" max="5377" width="23.42578125" customWidth="1"/>
    <col min="5378" max="5378" width="13.7109375" customWidth="1"/>
    <col min="5379" max="5381" width="20.85546875" customWidth="1"/>
    <col min="5382" max="5387" width="21.42578125" customWidth="1"/>
    <col min="5388" max="5388" width="4" customWidth="1"/>
    <col min="5389" max="5389" width="11.5703125" customWidth="1"/>
    <col min="5633" max="5633" width="23.42578125" customWidth="1"/>
    <col min="5634" max="5634" width="13.7109375" customWidth="1"/>
    <col min="5635" max="5637" width="20.85546875" customWidth="1"/>
    <col min="5638" max="5643" width="21.42578125" customWidth="1"/>
    <col min="5644" max="5644" width="4" customWidth="1"/>
    <col min="5645" max="5645" width="11.5703125" customWidth="1"/>
    <col min="5889" max="5889" width="23.42578125" customWidth="1"/>
    <col min="5890" max="5890" width="13.7109375" customWidth="1"/>
    <col min="5891" max="5893" width="20.85546875" customWidth="1"/>
    <col min="5894" max="5899" width="21.42578125" customWidth="1"/>
    <col min="5900" max="5900" width="4" customWidth="1"/>
    <col min="5901" max="5901" width="11.5703125" customWidth="1"/>
    <col min="6145" max="6145" width="23.42578125" customWidth="1"/>
    <col min="6146" max="6146" width="13.7109375" customWidth="1"/>
    <col min="6147" max="6149" width="20.85546875" customWidth="1"/>
    <col min="6150" max="6155" width="21.42578125" customWidth="1"/>
    <col min="6156" max="6156" width="4" customWidth="1"/>
    <col min="6157" max="6157" width="11.5703125" customWidth="1"/>
    <col min="6401" max="6401" width="23.42578125" customWidth="1"/>
    <col min="6402" max="6402" width="13.7109375" customWidth="1"/>
    <col min="6403" max="6405" width="20.85546875" customWidth="1"/>
    <col min="6406" max="6411" width="21.42578125" customWidth="1"/>
    <col min="6412" max="6412" width="4" customWidth="1"/>
    <col min="6413" max="6413" width="11.5703125" customWidth="1"/>
    <col min="6657" max="6657" width="23.42578125" customWidth="1"/>
    <col min="6658" max="6658" width="13.7109375" customWidth="1"/>
    <col min="6659" max="6661" width="20.85546875" customWidth="1"/>
    <col min="6662" max="6667" width="21.42578125" customWidth="1"/>
    <col min="6668" max="6668" width="4" customWidth="1"/>
    <col min="6669" max="6669" width="11.5703125" customWidth="1"/>
    <col min="6913" max="6913" width="23.42578125" customWidth="1"/>
    <col min="6914" max="6914" width="13.7109375" customWidth="1"/>
    <col min="6915" max="6917" width="20.85546875" customWidth="1"/>
    <col min="6918" max="6923" width="21.42578125" customWidth="1"/>
    <col min="6924" max="6924" width="4" customWidth="1"/>
    <col min="6925" max="6925" width="11.5703125" customWidth="1"/>
    <col min="7169" max="7169" width="23.42578125" customWidth="1"/>
    <col min="7170" max="7170" width="13.7109375" customWidth="1"/>
    <col min="7171" max="7173" width="20.85546875" customWidth="1"/>
    <col min="7174" max="7179" width="21.42578125" customWidth="1"/>
    <col min="7180" max="7180" width="4" customWidth="1"/>
    <col min="7181" max="7181" width="11.5703125" customWidth="1"/>
    <col min="7425" max="7425" width="23.42578125" customWidth="1"/>
    <col min="7426" max="7426" width="13.7109375" customWidth="1"/>
    <col min="7427" max="7429" width="20.85546875" customWidth="1"/>
    <col min="7430" max="7435" width="21.42578125" customWidth="1"/>
    <col min="7436" max="7436" width="4" customWidth="1"/>
    <col min="7437" max="7437" width="11.5703125" customWidth="1"/>
    <col min="7681" max="7681" width="23.42578125" customWidth="1"/>
    <col min="7682" max="7682" width="13.7109375" customWidth="1"/>
    <col min="7683" max="7685" width="20.85546875" customWidth="1"/>
    <col min="7686" max="7691" width="21.42578125" customWidth="1"/>
    <col min="7692" max="7692" width="4" customWidth="1"/>
    <col min="7693" max="7693" width="11.5703125" customWidth="1"/>
    <col min="7937" max="7937" width="23.42578125" customWidth="1"/>
    <col min="7938" max="7938" width="13.7109375" customWidth="1"/>
    <col min="7939" max="7941" width="20.85546875" customWidth="1"/>
    <col min="7942" max="7947" width="21.42578125" customWidth="1"/>
    <col min="7948" max="7948" width="4" customWidth="1"/>
    <col min="7949" max="7949" width="11.5703125" customWidth="1"/>
    <col min="8193" max="8193" width="23.42578125" customWidth="1"/>
    <col min="8194" max="8194" width="13.7109375" customWidth="1"/>
    <col min="8195" max="8197" width="20.85546875" customWidth="1"/>
    <col min="8198" max="8203" width="21.42578125" customWidth="1"/>
    <col min="8204" max="8204" width="4" customWidth="1"/>
    <col min="8205" max="8205" width="11.5703125" customWidth="1"/>
    <col min="8449" max="8449" width="23.42578125" customWidth="1"/>
    <col min="8450" max="8450" width="13.7109375" customWidth="1"/>
    <col min="8451" max="8453" width="20.85546875" customWidth="1"/>
    <col min="8454" max="8459" width="21.42578125" customWidth="1"/>
    <col min="8460" max="8460" width="4" customWidth="1"/>
    <col min="8461" max="8461" width="11.5703125" customWidth="1"/>
    <col min="8705" max="8705" width="23.42578125" customWidth="1"/>
    <col min="8706" max="8706" width="13.7109375" customWidth="1"/>
    <col min="8707" max="8709" width="20.85546875" customWidth="1"/>
    <col min="8710" max="8715" width="21.42578125" customWidth="1"/>
    <col min="8716" max="8716" width="4" customWidth="1"/>
    <col min="8717" max="8717" width="11.5703125" customWidth="1"/>
    <col min="8961" max="8961" width="23.42578125" customWidth="1"/>
    <col min="8962" max="8962" width="13.7109375" customWidth="1"/>
    <col min="8963" max="8965" width="20.85546875" customWidth="1"/>
    <col min="8966" max="8971" width="21.42578125" customWidth="1"/>
    <col min="8972" max="8972" width="4" customWidth="1"/>
    <col min="8973" max="8973" width="11.5703125" customWidth="1"/>
    <col min="9217" max="9217" width="23.42578125" customWidth="1"/>
    <col min="9218" max="9218" width="13.7109375" customWidth="1"/>
    <col min="9219" max="9221" width="20.85546875" customWidth="1"/>
    <col min="9222" max="9227" width="21.42578125" customWidth="1"/>
    <col min="9228" max="9228" width="4" customWidth="1"/>
    <col min="9229" max="9229" width="11.5703125" customWidth="1"/>
    <col min="9473" max="9473" width="23.42578125" customWidth="1"/>
    <col min="9474" max="9474" width="13.7109375" customWidth="1"/>
    <col min="9475" max="9477" width="20.85546875" customWidth="1"/>
    <col min="9478" max="9483" width="21.42578125" customWidth="1"/>
    <col min="9484" max="9484" width="4" customWidth="1"/>
    <col min="9485" max="9485" width="11.5703125" customWidth="1"/>
    <col min="9729" max="9729" width="23.42578125" customWidth="1"/>
    <col min="9730" max="9730" width="13.7109375" customWidth="1"/>
    <col min="9731" max="9733" width="20.85546875" customWidth="1"/>
    <col min="9734" max="9739" width="21.42578125" customWidth="1"/>
    <col min="9740" max="9740" width="4" customWidth="1"/>
    <col min="9741" max="9741" width="11.5703125" customWidth="1"/>
    <col min="9985" max="9985" width="23.42578125" customWidth="1"/>
    <col min="9986" max="9986" width="13.7109375" customWidth="1"/>
    <col min="9987" max="9989" width="20.85546875" customWidth="1"/>
    <col min="9990" max="9995" width="21.42578125" customWidth="1"/>
    <col min="9996" max="9996" width="4" customWidth="1"/>
    <col min="9997" max="9997" width="11.5703125" customWidth="1"/>
    <col min="10241" max="10241" width="23.42578125" customWidth="1"/>
    <col min="10242" max="10242" width="13.7109375" customWidth="1"/>
    <col min="10243" max="10245" width="20.85546875" customWidth="1"/>
    <col min="10246" max="10251" width="21.42578125" customWidth="1"/>
    <col min="10252" max="10252" width="4" customWidth="1"/>
    <col min="10253" max="10253" width="11.5703125" customWidth="1"/>
    <col min="10497" max="10497" width="23.42578125" customWidth="1"/>
    <col min="10498" max="10498" width="13.7109375" customWidth="1"/>
    <col min="10499" max="10501" width="20.85546875" customWidth="1"/>
    <col min="10502" max="10507" width="21.42578125" customWidth="1"/>
    <col min="10508" max="10508" width="4" customWidth="1"/>
    <col min="10509" max="10509" width="11.5703125" customWidth="1"/>
    <col min="10753" max="10753" width="23.42578125" customWidth="1"/>
    <col min="10754" max="10754" width="13.7109375" customWidth="1"/>
    <col min="10755" max="10757" width="20.85546875" customWidth="1"/>
    <col min="10758" max="10763" width="21.42578125" customWidth="1"/>
    <col min="10764" max="10764" width="4" customWidth="1"/>
    <col min="10765" max="10765" width="11.5703125" customWidth="1"/>
    <col min="11009" max="11009" width="23.42578125" customWidth="1"/>
    <col min="11010" max="11010" width="13.7109375" customWidth="1"/>
    <col min="11011" max="11013" width="20.85546875" customWidth="1"/>
    <col min="11014" max="11019" width="21.42578125" customWidth="1"/>
    <col min="11020" max="11020" width="4" customWidth="1"/>
    <col min="11021" max="11021" width="11.5703125" customWidth="1"/>
    <col min="11265" max="11265" width="23.42578125" customWidth="1"/>
    <col min="11266" max="11266" width="13.7109375" customWidth="1"/>
    <col min="11267" max="11269" width="20.85546875" customWidth="1"/>
    <col min="11270" max="11275" width="21.42578125" customWidth="1"/>
    <col min="11276" max="11276" width="4" customWidth="1"/>
    <col min="11277" max="11277" width="11.5703125" customWidth="1"/>
    <col min="11521" max="11521" width="23.42578125" customWidth="1"/>
    <col min="11522" max="11522" width="13.7109375" customWidth="1"/>
    <col min="11523" max="11525" width="20.85546875" customWidth="1"/>
    <col min="11526" max="11531" width="21.42578125" customWidth="1"/>
    <col min="11532" max="11532" width="4" customWidth="1"/>
    <col min="11533" max="11533" width="11.5703125" customWidth="1"/>
    <col min="11777" max="11777" width="23.42578125" customWidth="1"/>
    <col min="11778" max="11778" width="13.7109375" customWidth="1"/>
    <col min="11779" max="11781" width="20.85546875" customWidth="1"/>
    <col min="11782" max="11787" width="21.42578125" customWidth="1"/>
    <col min="11788" max="11788" width="4" customWidth="1"/>
    <col min="11789" max="11789" width="11.5703125" customWidth="1"/>
    <col min="12033" max="12033" width="23.42578125" customWidth="1"/>
    <col min="12034" max="12034" width="13.7109375" customWidth="1"/>
    <col min="12035" max="12037" width="20.85546875" customWidth="1"/>
    <col min="12038" max="12043" width="21.42578125" customWidth="1"/>
    <col min="12044" max="12044" width="4" customWidth="1"/>
    <col min="12045" max="12045" width="11.5703125" customWidth="1"/>
    <col min="12289" max="12289" width="23.42578125" customWidth="1"/>
    <col min="12290" max="12290" width="13.7109375" customWidth="1"/>
    <col min="12291" max="12293" width="20.85546875" customWidth="1"/>
    <col min="12294" max="12299" width="21.42578125" customWidth="1"/>
    <col min="12300" max="12300" width="4" customWidth="1"/>
    <col min="12301" max="12301" width="11.5703125" customWidth="1"/>
    <col min="12545" max="12545" width="23.42578125" customWidth="1"/>
    <col min="12546" max="12546" width="13.7109375" customWidth="1"/>
    <col min="12547" max="12549" width="20.85546875" customWidth="1"/>
    <col min="12550" max="12555" width="21.42578125" customWidth="1"/>
    <col min="12556" max="12556" width="4" customWidth="1"/>
    <col min="12557" max="12557" width="11.5703125" customWidth="1"/>
    <col min="12801" max="12801" width="23.42578125" customWidth="1"/>
    <col min="12802" max="12802" width="13.7109375" customWidth="1"/>
    <col min="12803" max="12805" width="20.85546875" customWidth="1"/>
    <col min="12806" max="12811" width="21.42578125" customWidth="1"/>
    <col min="12812" max="12812" width="4" customWidth="1"/>
    <col min="12813" max="12813" width="11.5703125" customWidth="1"/>
    <col min="13057" max="13057" width="23.42578125" customWidth="1"/>
    <col min="13058" max="13058" width="13.7109375" customWidth="1"/>
    <col min="13059" max="13061" width="20.85546875" customWidth="1"/>
    <col min="13062" max="13067" width="21.42578125" customWidth="1"/>
    <col min="13068" max="13068" width="4" customWidth="1"/>
    <col min="13069" max="13069" width="11.5703125" customWidth="1"/>
    <col min="13313" max="13313" width="23.42578125" customWidth="1"/>
    <col min="13314" max="13314" width="13.7109375" customWidth="1"/>
    <col min="13315" max="13317" width="20.85546875" customWidth="1"/>
    <col min="13318" max="13323" width="21.42578125" customWidth="1"/>
    <col min="13324" max="13324" width="4" customWidth="1"/>
    <col min="13325" max="13325" width="11.5703125" customWidth="1"/>
    <col min="13569" max="13569" width="23.42578125" customWidth="1"/>
    <col min="13570" max="13570" width="13.7109375" customWidth="1"/>
    <col min="13571" max="13573" width="20.85546875" customWidth="1"/>
    <col min="13574" max="13579" width="21.42578125" customWidth="1"/>
    <col min="13580" max="13580" width="4" customWidth="1"/>
    <col min="13581" max="13581" width="11.5703125" customWidth="1"/>
    <col min="13825" max="13825" width="23.42578125" customWidth="1"/>
    <col min="13826" max="13826" width="13.7109375" customWidth="1"/>
    <col min="13827" max="13829" width="20.85546875" customWidth="1"/>
    <col min="13830" max="13835" width="21.42578125" customWidth="1"/>
    <col min="13836" max="13836" width="4" customWidth="1"/>
    <col min="13837" max="13837" width="11.5703125" customWidth="1"/>
    <col min="14081" max="14081" width="23.42578125" customWidth="1"/>
    <col min="14082" max="14082" width="13.7109375" customWidth="1"/>
    <col min="14083" max="14085" width="20.85546875" customWidth="1"/>
    <col min="14086" max="14091" width="21.42578125" customWidth="1"/>
    <col min="14092" max="14092" width="4" customWidth="1"/>
    <col min="14093" max="14093" width="11.5703125" customWidth="1"/>
    <col min="14337" max="14337" width="23.42578125" customWidth="1"/>
    <col min="14338" max="14338" width="13.7109375" customWidth="1"/>
    <col min="14339" max="14341" width="20.85546875" customWidth="1"/>
    <col min="14342" max="14347" width="21.42578125" customWidth="1"/>
    <col min="14348" max="14348" width="4" customWidth="1"/>
    <col min="14349" max="14349" width="11.5703125" customWidth="1"/>
    <col min="14593" max="14593" width="23.42578125" customWidth="1"/>
    <col min="14594" max="14594" width="13.7109375" customWidth="1"/>
    <col min="14595" max="14597" width="20.85546875" customWidth="1"/>
    <col min="14598" max="14603" width="21.42578125" customWidth="1"/>
    <col min="14604" max="14604" width="4" customWidth="1"/>
    <col min="14605" max="14605" width="11.5703125" customWidth="1"/>
    <col min="14849" max="14849" width="23.42578125" customWidth="1"/>
    <col min="14850" max="14850" width="13.7109375" customWidth="1"/>
    <col min="14851" max="14853" width="20.85546875" customWidth="1"/>
    <col min="14854" max="14859" width="21.42578125" customWidth="1"/>
    <col min="14860" max="14860" width="4" customWidth="1"/>
    <col min="14861" max="14861" width="11.5703125" customWidth="1"/>
    <col min="15105" max="15105" width="23.42578125" customWidth="1"/>
    <col min="15106" max="15106" width="13.7109375" customWidth="1"/>
    <col min="15107" max="15109" width="20.85546875" customWidth="1"/>
    <col min="15110" max="15115" width="21.42578125" customWidth="1"/>
    <col min="15116" max="15116" width="4" customWidth="1"/>
    <col min="15117" max="15117" width="11.5703125" customWidth="1"/>
    <col min="15361" max="15361" width="23.42578125" customWidth="1"/>
    <col min="15362" max="15362" width="13.7109375" customWidth="1"/>
    <col min="15363" max="15365" width="20.85546875" customWidth="1"/>
    <col min="15366" max="15371" width="21.42578125" customWidth="1"/>
    <col min="15372" max="15372" width="4" customWidth="1"/>
    <col min="15373" max="15373" width="11.5703125" customWidth="1"/>
    <col min="15617" max="15617" width="23.42578125" customWidth="1"/>
    <col min="15618" max="15618" width="13.7109375" customWidth="1"/>
    <col min="15619" max="15621" width="20.85546875" customWidth="1"/>
    <col min="15622" max="15627" width="21.42578125" customWidth="1"/>
    <col min="15628" max="15628" width="4" customWidth="1"/>
    <col min="15629" max="15629" width="11.5703125" customWidth="1"/>
    <col min="15873" max="15873" width="23.42578125" customWidth="1"/>
    <col min="15874" max="15874" width="13.7109375" customWidth="1"/>
    <col min="15875" max="15877" width="20.85546875" customWidth="1"/>
    <col min="15878" max="15883" width="21.42578125" customWidth="1"/>
    <col min="15884" max="15884" width="4" customWidth="1"/>
    <col min="15885" max="15885" width="11.5703125" customWidth="1"/>
    <col min="16129" max="16129" width="23.42578125" customWidth="1"/>
    <col min="16130" max="16130" width="13.7109375" customWidth="1"/>
    <col min="16131" max="16133" width="20.85546875" customWidth="1"/>
    <col min="16134" max="16139" width="21.42578125" customWidth="1"/>
    <col min="16140" max="16140" width="4" customWidth="1"/>
    <col min="16141" max="16141" width="11.5703125"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760" t="s">
        <v>63</v>
      </c>
      <c r="C7" s="760"/>
      <c r="D7" s="760"/>
      <c r="E7" s="760"/>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759" t="s">
        <v>622</v>
      </c>
      <c r="C9" s="807"/>
      <c r="D9" s="807"/>
      <c r="E9" s="807"/>
      <c r="F9" s="807"/>
      <c r="G9" s="807"/>
      <c r="H9" s="807"/>
      <c r="I9" s="807"/>
      <c r="J9" s="807"/>
      <c r="K9" s="808"/>
      <c r="L9" s="11">
        <v>3</v>
      </c>
    </row>
    <row r="10" spans="1:12" ht="30" customHeight="1" thickBot="1" x14ac:dyDescent="0.3">
      <c r="A10" s="13" t="s">
        <v>84</v>
      </c>
      <c r="B10" s="428" t="s">
        <v>606</v>
      </c>
      <c r="C10" s="429"/>
      <c r="D10" s="429"/>
      <c r="E10" s="429"/>
      <c r="F10" s="12" t="s">
        <v>86</v>
      </c>
      <c r="G10" s="430" t="s">
        <v>489</v>
      </c>
      <c r="H10" s="431"/>
      <c r="I10" s="431"/>
      <c r="J10" s="431"/>
      <c r="K10" s="432"/>
      <c r="L10" s="11">
        <v>4</v>
      </c>
    </row>
    <row r="11" spans="1:12" ht="67.5" customHeight="1" thickBot="1" x14ac:dyDescent="0.3">
      <c r="A11" s="12" t="s">
        <v>88</v>
      </c>
      <c r="B11" s="421" t="s">
        <v>607</v>
      </c>
      <c r="C11" s="423"/>
      <c r="D11" s="12" t="s">
        <v>90</v>
      </c>
      <c r="E11" s="14" t="s">
        <v>623</v>
      </c>
      <c r="F11" s="14" t="s">
        <v>624</v>
      </c>
      <c r="G11" s="14" t="s">
        <v>625</v>
      </c>
      <c r="H11" s="14" t="s">
        <v>178</v>
      </c>
      <c r="I11" s="14" t="s">
        <v>179</v>
      </c>
      <c r="J11" s="14" t="s">
        <v>180</v>
      </c>
      <c r="K11" s="14"/>
      <c r="L11" s="11">
        <v>5</v>
      </c>
    </row>
    <row r="12" spans="1:12" ht="117" customHeight="1" thickBot="1" x14ac:dyDescent="0.3">
      <c r="A12" s="12" t="s">
        <v>91</v>
      </c>
      <c r="B12" s="758" t="s">
        <v>626</v>
      </c>
      <c r="C12" s="797"/>
      <c r="D12" s="797"/>
      <c r="E12" s="797"/>
      <c r="F12" s="797"/>
      <c r="G12" s="12" t="s">
        <v>92</v>
      </c>
      <c r="H12" s="758" t="s">
        <v>627</v>
      </c>
      <c r="I12" s="797"/>
      <c r="J12" s="797"/>
      <c r="K12" s="798"/>
      <c r="L12" s="11">
        <v>6</v>
      </c>
    </row>
    <row r="13" spans="1:12" ht="60" customHeight="1" thickBot="1" x14ac:dyDescent="0.3">
      <c r="A13" s="12" t="s">
        <v>93</v>
      </c>
      <c r="B13" s="758" t="s">
        <v>628</v>
      </c>
      <c r="C13" s="797"/>
      <c r="D13" s="797"/>
      <c r="E13" s="797"/>
      <c r="F13" s="797"/>
      <c r="G13" s="797"/>
      <c r="H13" s="797"/>
      <c r="I13" s="798"/>
      <c r="J13" s="12" t="s">
        <v>95</v>
      </c>
      <c r="K13" s="174" t="s">
        <v>96</v>
      </c>
      <c r="L13" s="16">
        <v>7</v>
      </c>
    </row>
    <row r="14" spans="1:12" ht="51.75" customHeight="1" thickBot="1" x14ac:dyDescent="0.3">
      <c r="A14" s="12" t="s">
        <v>97</v>
      </c>
      <c r="B14" s="545" t="s">
        <v>159</v>
      </c>
      <c r="C14" s="546"/>
      <c r="D14" s="12" t="s">
        <v>99</v>
      </c>
      <c r="E14" s="60" t="s">
        <v>100</v>
      </c>
      <c r="F14" s="12" t="s">
        <v>101</v>
      </c>
      <c r="G14" s="61" t="s">
        <v>629</v>
      </c>
      <c r="H14" s="12" t="s">
        <v>102</v>
      </c>
      <c r="I14" s="183">
        <v>0.99</v>
      </c>
      <c r="J14" s="12" t="s">
        <v>103</v>
      </c>
      <c r="K14" s="184" t="s">
        <v>630</v>
      </c>
      <c r="L14" s="16">
        <v>8</v>
      </c>
    </row>
    <row r="15" spans="1:12" ht="45" customHeight="1" thickBot="1" x14ac:dyDescent="0.3">
      <c r="A15" s="20" t="s">
        <v>104</v>
      </c>
      <c r="B15" s="21" t="s">
        <v>105</v>
      </c>
      <c r="C15" s="22">
        <v>2012</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Variable 1: Promedio del porcentaje de satisfacción que evaluaron con excelente</v>
      </c>
      <c r="B17" s="512"/>
      <c r="C17" s="450"/>
      <c r="D17" s="451"/>
      <c r="E17" s="450"/>
      <c r="F17" s="451"/>
      <c r="G17" s="450"/>
      <c r="H17" s="451"/>
      <c r="I17" s="450"/>
      <c r="J17" s="451"/>
      <c r="K17" s="452"/>
      <c r="L17" s="447"/>
    </row>
    <row r="18" spans="1:12" ht="21.75" customHeight="1" x14ac:dyDescent="0.25">
      <c r="A18" s="511" t="str">
        <f>+F11</f>
        <v>Variable 2: Promedio del porcentaje de satisfacción que evaluaron con muy bueno</v>
      </c>
      <c r="B18" s="512"/>
      <c r="C18" s="450"/>
      <c r="D18" s="451"/>
      <c r="E18" s="450"/>
      <c r="F18" s="451"/>
      <c r="G18" s="450"/>
      <c r="H18" s="451"/>
      <c r="I18" s="450"/>
      <c r="J18" s="451"/>
      <c r="K18" s="453"/>
      <c r="L18" s="447"/>
    </row>
    <row r="19" spans="1:12" ht="21.75" customHeight="1" x14ac:dyDescent="0.25">
      <c r="A19" s="511" t="str">
        <f>+G11</f>
        <v>Variable 3: Promedio del porcentaje de satisfacción que evaluaron con bueno</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97</v>
      </c>
      <c r="D25" s="167"/>
      <c r="E25" s="167"/>
      <c r="F25" s="167"/>
      <c r="G25" s="167"/>
      <c r="H25" s="65"/>
      <c r="I25" s="36"/>
      <c r="J25" s="42"/>
      <c r="K25" s="38"/>
      <c r="L25" s="473"/>
    </row>
    <row r="26" spans="1:12" ht="15.75" customHeight="1" x14ac:dyDescent="0.25">
      <c r="A26" s="455"/>
      <c r="B26" s="43">
        <v>2</v>
      </c>
      <c r="C26" s="555"/>
      <c r="D26" s="167">
        <v>97</v>
      </c>
      <c r="E26" s="167" t="s">
        <v>631</v>
      </c>
      <c r="F26" s="167">
        <v>95</v>
      </c>
      <c r="G26" s="167">
        <v>97</v>
      </c>
      <c r="H26" s="65"/>
      <c r="I26" s="36"/>
      <c r="J26" s="42"/>
      <c r="K26" s="38"/>
      <c r="L26" s="473"/>
    </row>
    <row r="27" spans="1:12" ht="17.25" customHeight="1" x14ac:dyDescent="0.3">
      <c r="A27" s="455"/>
      <c r="B27" s="43">
        <v>3</v>
      </c>
      <c r="C27" s="555"/>
      <c r="D27" s="167"/>
      <c r="E27" s="167"/>
      <c r="F27" s="167"/>
      <c r="G27" s="167"/>
      <c r="H27" s="65"/>
      <c r="I27" s="45"/>
      <c r="J27" s="42"/>
      <c r="K27" s="38"/>
      <c r="L27" s="473"/>
    </row>
    <row r="28" spans="1:12" ht="16.5" customHeight="1" thickBot="1" x14ac:dyDescent="0.3">
      <c r="A28" s="456"/>
      <c r="B28" s="46">
        <v>4</v>
      </c>
      <c r="C28" s="556"/>
      <c r="D28" s="172">
        <v>97</v>
      </c>
      <c r="E28" s="167" t="s">
        <v>631</v>
      </c>
      <c r="F28" s="172">
        <v>95</v>
      </c>
      <c r="G28" s="172">
        <v>97</v>
      </c>
      <c r="H28" s="48"/>
      <c r="I28" s="50"/>
      <c r="J28" s="51"/>
      <c r="K28" s="52"/>
      <c r="L28" s="473"/>
    </row>
    <row r="29" spans="1:12" ht="53.25" customHeight="1" x14ac:dyDescent="0.25">
      <c r="A29" s="53" t="s">
        <v>123</v>
      </c>
      <c r="B29" s="806" t="s">
        <v>632</v>
      </c>
      <c r="C29" s="806"/>
      <c r="D29" s="806"/>
      <c r="E29" s="806"/>
      <c r="F29" s="806"/>
      <c r="G29" s="806"/>
      <c r="H29" s="806"/>
      <c r="I29" s="806"/>
      <c r="J29" s="806"/>
      <c r="K29" s="806"/>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802" t="s">
        <v>633</v>
      </c>
      <c r="E31" s="802"/>
      <c r="F31" s="802"/>
      <c r="G31" s="802"/>
      <c r="H31" s="57" t="s">
        <v>127</v>
      </c>
      <c r="I31" s="802" t="s">
        <v>618</v>
      </c>
      <c r="J31" s="802"/>
      <c r="K31" s="802"/>
      <c r="L31" s="481">
        <v>14</v>
      </c>
    </row>
    <row r="32" spans="1:12" ht="36" customHeight="1" x14ac:dyDescent="0.25">
      <c r="A32" s="468"/>
      <c r="B32" s="484" t="s">
        <v>86</v>
      </c>
      <c r="C32" s="484"/>
      <c r="D32" s="799" t="s">
        <v>619</v>
      </c>
      <c r="E32" s="800"/>
      <c r="F32" s="800"/>
      <c r="G32" s="801"/>
      <c r="H32" s="57" t="s">
        <v>129</v>
      </c>
      <c r="I32" s="493" t="s">
        <v>620</v>
      </c>
      <c r="J32" s="802"/>
      <c r="K32" s="802"/>
      <c r="L32" s="482"/>
    </row>
    <row r="33" spans="1:12" ht="30.75" customHeight="1" thickBot="1" x14ac:dyDescent="0.3">
      <c r="A33" s="468"/>
      <c r="B33" s="464" t="s">
        <v>130</v>
      </c>
      <c r="C33" s="464"/>
      <c r="D33" s="803" t="s">
        <v>621</v>
      </c>
      <c r="E33" s="804"/>
      <c r="F33" s="804"/>
      <c r="G33" s="804"/>
      <c r="H33" s="804"/>
      <c r="I33" s="804"/>
      <c r="J33" s="804"/>
      <c r="K33" s="805"/>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700-000000000000}"/>
    <hyperlink ref="D35" r:id="rId2" display="wcastro@ins.gov.co/svillarreal@ins.gov.co" xr:uid="{00000000-0004-0000-2700-000001000000}"/>
    <hyperlink ref="A1" location="Índice!A1" display="Volver" xr:uid="{00000000-0004-0000-2700-000002000000}"/>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 min="13" max="13" width="11.5703125"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634</v>
      </c>
      <c r="C7" s="542"/>
      <c r="D7" s="542"/>
      <c r="E7" s="542"/>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544" t="s">
        <v>635</v>
      </c>
      <c r="C9" s="553"/>
      <c r="D9" s="553"/>
      <c r="E9" s="553"/>
      <c r="F9" s="553"/>
      <c r="G9" s="553"/>
      <c r="H9" s="553"/>
      <c r="I9" s="553"/>
      <c r="J9" s="553"/>
      <c r="K9" s="554"/>
      <c r="L9" s="11">
        <v>3</v>
      </c>
    </row>
    <row r="10" spans="1:12" ht="30" customHeight="1" thickBot="1" x14ac:dyDescent="0.3">
      <c r="A10" s="13" t="s">
        <v>84</v>
      </c>
      <c r="B10" s="428" t="s">
        <v>606</v>
      </c>
      <c r="C10" s="429"/>
      <c r="D10" s="429"/>
      <c r="E10" s="429"/>
      <c r="F10" s="12" t="s">
        <v>86</v>
      </c>
      <c r="G10" s="430" t="s">
        <v>489</v>
      </c>
      <c r="H10" s="431"/>
      <c r="I10" s="431"/>
      <c r="J10" s="431"/>
      <c r="K10" s="432"/>
      <c r="L10" s="11">
        <v>4</v>
      </c>
    </row>
    <row r="11" spans="1:12" ht="67.5" customHeight="1" thickBot="1" x14ac:dyDescent="0.3">
      <c r="A11" s="12" t="s">
        <v>88</v>
      </c>
      <c r="B11" s="421" t="s">
        <v>607</v>
      </c>
      <c r="C11" s="423"/>
      <c r="D11" s="12" t="s">
        <v>90</v>
      </c>
      <c r="E11" s="14" t="s">
        <v>623</v>
      </c>
      <c r="F11" s="14" t="s">
        <v>624</v>
      </c>
      <c r="G11" s="14" t="s">
        <v>625</v>
      </c>
      <c r="H11" s="14" t="s">
        <v>178</v>
      </c>
      <c r="I11" s="14" t="s">
        <v>179</v>
      </c>
      <c r="J11" s="14" t="s">
        <v>180</v>
      </c>
      <c r="K11" s="14"/>
      <c r="L11" s="11">
        <v>5</v>
      </c>
    </row>
    <row r="12" spans="1:12" ht="117" customHeight="1" thickBot="1" x14ac:dyDescent="0.3">
      <c r="A12" s="12" t="s">
        <v>91</v>
      </c>
      <c r="B12" s="518" t="s">
        <v>636</v>
      </c>
      <c r="C12" s="519"/>
      <c r="D12" s="519"/>
      <c r="E12" s="519"/>
      <c r="F12" s="519"/>
      <c r="G12" s="12" t="s">
        <v>92</v>
      </c>
      <c r="H12" s="518" t="s">
        <v>627</v>
      </c>
      <c r="I12" s="519"/>
      <c r="J12" s="519"/>
      <c r="K12" s="520"/>
      <c r="L12" s="11">
        <v>6</v>
      </c>
    </row>
    <row r="13" spans="1:12" ht="60" customHeight="1" thickBot="1" x14ac:dyDescent="0.3">
      <c r="A13" s="12" t="s">
        <v>93</v>
      </c>
      <c r="B13" s="518" t="s">
        <v>637</v>
      </c>
      <c r="C13" s="519"/>
      <c r="D13" s="519"/>
      <c r="E13" s="519"/>
      <c r="F13" s="519"/>
      <c r="G13" s="519"/>
      <c r="H13" s="519"/>
      <c r="I13" s="520"/>
      <c r="J13" s="12" t="s">
        <v>95</v>
      </c>
      <c r="K13" s="15" t="s">
        <v>96</v>
      </c>
      <c r="L13" s="16">
        <v>7</v>
      </c>
    </row>
    <row r="14" spans="1:12" ht="51.75" customHeight="1" thickBot="1" x14ac:dyDescent="0.3">
      <c r="A14" s="12" t="s">
        <v>97</v>
      </c>
      <c r="B14" s="545" t="s">
        <v>159</v>
      </c>
      <c r="C14" s="546"/>
      <c r="D14" s="12" t="s">
        <v>99</v>
      </c>
      <c r="E14" s="60" t="s">
        <v>144</v>
      </c>
      <c r="F14" s="12" t="s">
        <v>101</v>
      </c>
      <c r="G14" s="61" t="s">
        <v>629</v>
      </c>
      <c r="H14" s="12" t="s">
        <v>102</v>
      </c>
      <c r="I14" s="185">
        <v>0.96</v>
      </c>
      <c r="J14" s="12" t="s">
        <v>103</v>
      </c>
      <c r="K14" s="181" t="s">
        <v>638</v>
      </c>
      <c r="L14" s="16">
        <v>8</v>
      </c>
    </row>
    <row r="15" spans="1:12" ht="45" customHeight="1" thickBot="1" x14ac:dyDescent="0.3">
      <c r="A15" s="20" t="s">
        <v>104</v>
      </c>
      <c r="B15" s="21" t="s">
        <v>105</v>
      </c>
      <c r="C15" s="22" t="s">
        <v>639</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Variable 1: Promedio del porcentaje de satisfacción que evaluaron con excelente</v>
      </c>
      <c r="B17" s="512"/>
      <c r="C17" s="450"/>
      <c r="D17" s="451"/>
      <c r="E17" s="450"/>
      <c r="F17" s="451"/>
      <c r="G17" s="450"/>
      <c r="H17" s="451"/>
      <c r="I17" s="450"/>
      <c r="J17" s="451"/>
      <c r="K17" s="452"/>
      <c r="L17" s="447"/>
    </row>
    <row r="18" spans="1:12" ht="21.75" customHeight="1" x14ac:dyDescent="0.25">
      <c r="A18" s="511" t="str">
        <f>+F11</f>
        <v>Variable 2: Promedio del porcentaje de satisfacción que evaluaron con muy bueno</v>
      </c>
      <c r="B18" s="512"/>
      <c r="C18" s="450"/>
      <c r="D18" s="451"/>
      <c r="E18" s="450"/>
      <c r="F18" s="451"/>
      <c r="G18" s="450"/>
      <c r="H18" s="451"/>
      <c r="I18" s="450"/>
      <c r="J18" s="451"/>
      <c r="K18" s="453"/>
      <c r="L18" s="447"/>
    </row>
    <row r="19" spans="1:12" ht="21.75" customHeight="1" x14ac:dyDescent="0.25">
      <c r="A19" s="511" t="str">
        <f>+G11</f>
        <v>Variable 3: Promedio del porcentaje de satisfacción que evaluaron con bueno</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809">
        <v>96</v>
      </c>
      <c r="D25" s="65"/>
      <c r="E25" s="65"/>
      <c r="F25" s="65"/>
      <c r="G25" s="65"/>
      <c r="H25" s="65"/>
      <c r="I25" s="36"/>
      <c r="J25" s="42"/>
      <c r="K25" s="38"/>
      <c r="L25" s="473"/>
    </row>
    <row r="26" spans="1:12" ht="15.75" customHeight="1" x14ac:dyDescent="0.25">
      <c r="A26" s="455"/>
      <c r="B26" s="43">
        <v>2</v>
      </c>
      <c r="C26" s="809"/>
      <c r="D26" s="65">
        <v>96</v>
      </c>
      <c r="E26" s="65" t="s">
        <v>197</v>
      </c>
      <c r="F26" s="65">
        <v>95</v>
      </c>
      <c r="G26" s="65">
        <v>96</v>
      </c>
      <c r="H26" s="65"/>
      <c r="I26" s="36"/>
      <c r="J26" s="42"/>
      <c r="K26" s="38"/>
      <c r="L26" s="473"/>
    </row>
    <row r="27" spans="1:12" ht="17.25" customHeight="1" x14ac:dyDescent="0.3">
      <c r="A27" s="455"/>
      <c r="B27" s="43">
        <v>3</v>
      </c>
      <c r="C27" s="809"/>
      <c r="D27" s="65"/>
      <c r="E27" s="65"/>
      <c r="F27" s="65"/>
      <c r="G27" s="65"/>
      <c r="H27" s="65"/>
      <c r="I27" s="45"/>
      <c r="J27" s="42"/>
      <c r="K27" s="38"/>
      <c r="L27" s="473"/>
    </row>
    <row r="28" spans="1:12" ht="16.5" customHeight="1" thickBot="1" x14ac:dyDescent="0.3">
      <c r="A28" s="456"/>
      <c r="B28" s="46">
        <v>4</v>
      </c>
      <c r="C28" s="809"/>
      <c r="D28" s="65">
        <v>96</v>
      </c>
      <c r="E28" s="65" t="s">
        <v>197</v>
      </c>
      <c r="F28" s="65">
        <v>95</v>
      </c>
      <c r="G28" s="65">
        <v>96</v>
      </c>
      <c r="H28" s="48"/>
      <c r="I28" s="50"/>
      <c r="J28" s="51"/>
      <c r="K28" s="52"/>
      <c r="L28" s="473"/>
    </row>
    <row r="29" spans="1:12" ht="87.75" customHeight="1" x14ac:dyDescent="0.25">
      <c r="A29" s="53" t="s">
        <v>123</v>
      </c>
      <c r="B29" s="502" t="s">
        <v>640</v>
      </c>
      <c r="C29" s="503"/>
      <c r="D29" s="503"/>
      <c r="E29" s="503"/>
      <c r="F29" s="503"/>
      <c r="G29" s="503"/>
      <c r="H29" s="503"/>
      <c r="I29" s="503"/>
      <c r="J29" s="503"/>
      <c r="K29" s="504"/>
      <c r="L29" s="54">
        <v>12</v>
      </c>
    </row>
    <row r="30" spans="1:12" ht="115.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802" t="s">
        <v>633</v>
      </c>
      <c r="E31" s="802"/>
      <c r="F31" s="802"/>
      <c r="G31" s="802"/>
      <c r="H31" s="57" t="s">
        <v>127</v>
      </c>
      <c r="I31" s="802" t="s">
        <v>618</v>
      </c>
      <c r="J31" s="802"/>
      <c r="K31" s="802"/>
      <c r="L31" s="481">
        <v>14</v>
      </c>
    </row>
    <row r="32" spans="1:12" ht="36" customHeight="1" x14ac:dyDescent="0.25">
      <c r="A32" s="468"/>
      <c r="B32" s="484" t="s">
        <v>86</v>
      </c>
      <c r="C32" s="484"/>
      <c r="D32" s="799" t="s">
        <v>619</v>
      </c>
      <c r="E32" s="800"/>
      <c r="F32" s="800"/>
      <c r="G32" s="801"/>
      <c r="H32" s="57" t="s">
        <v>129</v>
      </c>
      <c r="I32" s="493" t="s">
        <v>641</v>
      </c>
      <c r="J32" s="802"/>
      <c r="K32" s="802"/>
      <c r="L32" s="482"/>
    </row>
    <row r="33" spans="1:12" ht="30.75" customHeight="1" thickBot="1" x14ac:dyDescent="0.3">
      <c r="A33" s="468"/>
      <c r="B33" s="464" t="s">
        <v>130</v>
      </c>
      <c r="C33" s="464"/>
      <c r="D33" s="803" t="s">
        <v>621</v>
      </c>
      <c r="E33" s="804"/>
      <c r="F33" s="804"/>
      <c r="G33" s="804"/>
      <c r="H33" s="804"/>
      <c r="I33" s="804"/>
      <c r="J33" s="804"/>
      <c r="K33" s="805"/>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800-000000000000}"/>
    <hyperlink ref="D35" r:id="rId2" display="wcastro@ins.gov.co/svillarreal@ins.gov.co" xr:uid="{00000000-0004-0000-2800-000001000000}"/>
    <hyperlink ref="A1" location="Índice!A1" display="Volver" xr:uid="{00000000-0004-0000-28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35"/>
  <sheetViews>
    <sheetView showGridLines="0" showWhiteSpace="0" view="pageBreakPreview" zoomScaleNormal="70" zoomScaleSheetLayoutView="10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s="189" customFormat="1" ht="30.75" customHeight="1" x14ac:dyDescent="0.25">
      <c r="A1" s="59" t="s">
        <v>136</v>
      </c>
      <c r="B1" s="188"/>
      <c r="C1" s="188"/>
      <c r="D1" s="810" t="s">
        <v>72</v>
      </c>
      <c r="E1" s="811"/>
      <c r="F1" s="814" t="s">
        <v>73</v>
      </c>
      <c r="G1" s="814"/>
      <c r="H1" s="814"/>
      <c r="I1" s="814" t="s">
        <v>74</v>
      </c>
      <c r="J1" s="814"/>
      <c r="K1" s="816"/>
    </row>
    <row r="2" spans="1:12" s="189" customFormat="1" ht="27" customHeight="1" x14ac:dyDescent="0.25">
      <c r="A2" s="190"/>
      <c r="B2" s="191"/>
      <c r="C2" s="191"/>
      <c r="D2" s="812"/>
      <c r="E2" s="812"/>
      <c r="F2" s="815"/>
      <c r="G2" s="815"/>
      <c r="H2" s="815"/>
      <c r="I2" s="815"/>
      <c r="J2" s="815"/>
      <c r="K2" s="817"/>
    </row>
    <row r="3" spans="1:12" s="189" customFormat="1" ht="17.25" customHeight="1" x14ac:dyDescent="0.25">
      <c r="A3" s="190"/>
      <c r="B3" s="191"/>
      <c r="C3" s="191"/>
      <c r="D3" s="812"/>
      <c r="E3" s="812"/>
      <c r="F3" s="815" t="s">
        <v>75</v>
      </c>
      <c r="G3" s="815"/>
      <c r="H3" s="815"/>
      <c r="I3" s="819">
        <v>44246</v>
      </c>
      <c r="J3" s="819"/>
      <c r="K3" s="820"/>
    </row>
    <row r="4" spans="1:12" s="189" customFormat="1" ht="17.25" customHeight="1" thickBot="1" x14ac:dyDescent="0.3">
      <c r="A4" s="192"/>
      <c r="B4" s="193"/>
      <c r="C4" s="193"/>
      <c r="D4" s="813"/>
      <c r="E4" s="813"/>
      <c r="F4" s="818"/>
      <c r="G4" s="818"/>
      <c r="H4" s="818"/>
      <c r="I4" s="821"/>
      <c r="J4" s="821"/>
      <c r="K4" s="82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66</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642</v>
      </c>
      <c r="C9" s="426"/>
      <c r="D9" s="426"/>
      <c r="E9" s="426"/>
      <c r="F9" s="426"/>
      <c r="G9" s="426"/>
      <c r="H9" s="426"/>
      <c r="I9" s="426"/>
      <c r="J9" s="426"/>
      <c r="K9" s="427"/>
      <c r="L9" s="11">
        <v>3</v>
      </c>
    </row>
    <row r="10" spans="1:12" ht="30" customHeight="1" thickBot="1" x14ac:dyDescent="0.3">
      <c r="A10" s="13" t="s">
        <v>84</v>
      </c>
      <c r="B10" s="428" t="s">
        <v>643</v>
      </c>
      <c r="C10" s="429"/>
      <c r="D10" s="429"/>
      <c r="E10" s="429"/>
      <c r="F10" s="12" t="s">
        <v>86</v>
      </c>
      <c r="G10" s="430" t="s">
        <v>489</v>
      </c>
      <c r="H10" s="431"/>
      <c r="I10" s="431"/>
      <c r="J10" s="431"/>
      <c r="K10" s="432"/>
      <c r="L10" s="11">
        <v>4</v>
      </c>
    </row>
    <row r="11" spans="1:12" ht="67.5" customHeight="1" thickBot="1" x14ac:dyDescent="0.3">
      <c r="A11" s="12" t="s">
        <v>88</v>
      </c>
      <c r="B11" s="421" t="s">
        <v>174</v>
      </c>
      <c r="C11" s="423"/>
      <c r="D11" s="12" t="s">
        <v>90</v>
      </c>
      <c r="E11" s="14" t="s">
        <v>644</v>
      </c>
      <c r="F11" s="14" t="s">
        <v>645</v>
      </c>
      <c r="G11" s="14" t="s">
        <v>177</v>
      </c>
      <c r="H11" s="14" t="s">
        <v>178</v>
      </c>
      <c r="I11" s="14" t="s">
        <v>179</v>
      </c>
      <c r="J11" s="14" t="s">
        <v>180</v>
      </c>
      <c r="K11" s="14"/>
      <c r="L11" s="11">
        <v>5</v>
      </c>
    </row>
    <row r="12" spans="1:12" ht="117" customHeight="1" thickBot="1" x14ac:dyDescent="0.3">
      <c r="A12" s="12" t="s">
        <v>91</v>
      </c>
      <c r="B12" s="437" t="s">
        <v>646</v>
      </c>
      <c r="C12" s="438"/>
      <c r="D12" s="438"/>
      <c r="E12" s="438"/>
      <c r="F12" s="438"/>
      <c r="G12" s="12" t="s">
        <v>92</v>
      </c>
      <c r="H12" s="437" t="s">
        <v>647</v>
      </c>
      <c r="I12" s="438"/>
      <c r="J12" s="438"/>
      <c r="K12" s="439"/>
      <c r="L12" s="11">
        <v>6</v>
      </c>
    </row>
    <row r="13" spans="1:12" ht="60" customHeight="1" thickBot="1" x14ac:dyDescent="0.3">
      <c r="A13" s="12" t="s">
        <v>93</v>
      </c>
      <c r="B13" s="437" t="s">
        <v>648</v>
      </c>
      <c r="C13" s="438"/>
      <c r="D13" s="438"/>
      <c r="E13" s="438"/>
      <c r="F13" s="438"/>
      <c r="G13" s="438"/>
      <c r="H13" s="438"/>
      <c r="I13" s="439"/>
      <c r="J13" s="12" t="s">
        <v>95</v>
      </c>
      <c r="K13" s="15" t="s">
        <v>96</v>
      </c>
      <c r="L13" s="16">
        <v>7</v>
      </c>
    </row>
    <row r="14" spans="1:12" ht="51.75" customHeight="1" thickBot="1" x14ac:dyDescent="0.3">
      <c r="A14" s="12" t="s">
        <v>97</v>
      </c>
      <c r="B14" s="723" t="s">
        <v>183</v>
      </c>
      <c r="C14" s="724"/>
      <c r="D14" s="12" t="s">
        <v>99</v>
      </c>
      <c r="E14" s="18" t="s">
        <v>144</v>
      </c>
      <c r="F14" s="12" t="s">
        <v>101</v>
      </c>
      <c r="G14" s="17">
        <v>10</v>
      </c>
      <c r="H14" s="12" t="s">
        <v>102</v>
      </c>
      <c r="I14" s="83">
        <v>1</v>
      </c>
      <c r="J14" s="12" t="s">
        <v>103</v>
      </c>
      <c r="K14" s="77" t="s">
        <v>649</v>
      </c>
      <c r="L14" s="16">
        <v>8</v>
      </c>
    </row>
    <row r="15" spans="1:12" ht="45" customHeight="1" thickBot="1" x14ac:dyDescent="0.3">
      <c r="A15" s="20" t="s">
        <v>104</v>
      </c>
      <c r="B15" s="21" t="s">
        <v>105</v>
      </c>
      <c r="C15" s="22">
        <v>2019</v>
      </c>
      <c r="D15" s="194">
        <v>1</v>
      </c>
      <c r="E15" s="23"/>
      <c r="F15" s="24" t="s">
        <v>106</v>
      </c>
      <c r="G15" s="25">
        <v>2022</v>
      </c>
      <c r="H15" s="194">
        <v>1</v>
      </c>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Total solicitudes atendidas (Centro de servicios)</v>
      </c>
      <c r="B17" s="512"/>
      <c r="C17" s="450"/>
      <c r="D17" s="451"/>
      <c r="E17" s="450"/>
      <c r="F17" s="451"/>
      <c r="G17" s="450"/>
      <c r="H17" s="451"/>
      <c r="I17" s="450"/>
      <c r="J17" s="451"/>
      <c r="K17" s="452"/>
      <c r="L17" s="447"/>
    </row>
    <row r="18" spans="1:12" ht="21.75" customHeight="1" x14ac:dyDescent="0.25">
      <c r="A18" s="511" t="str">
        <f>+F11</f>
        <v>Total solicitudes recibidas (Centro de servicios)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442" t="s">
        <v>113</v>
      </c>
      <c r="B23" s="28">
        <v>2023</v>
      </c>
      <c r="C23" s="507" t="s">
        <v>114</v>
      </c>
      <c r="D23" s="507"/>
      <c r="E23" s="507" t="s">
        <v>115</v>
      </c>
      <c r="F23" s="507"/>
      <c r="G23" s="507"/>
      <c r="H23" s="823" t="s">
        <v>116</v>
      </c>
      <c r="I23" s="195"/>
      <c r="J23" s="195"/>
      <c r="K23" s="196"/>
      <c r="L23" s="472">
        <v>11</v>
      </c>
    </row>
    <row r="24" spans="1:12" ht="19.5" customHeight="1" x14ac:dyDescent="0.25">
      <c r="A24" s="826"/>
      <c r="B24" s="31" t="s">
        <v>117</v>
      </c>
      <c r="C24" s="32" t="s">
        <v>118</v>
      </c>
      <c r="D24" s="32" t="s">
        <v>119</v>
      </c>
      <c r="E24" s="134" t="s">
        <v>120</v>
      </c>
      <c r="F24" s="34" t="s">
        <v>121</v>
      </c>
      <c r="G24" s="135" t="s">
        <v>122</v>
      </c>
      <c r="H24" s="824"/>
      <c r="I24" s="197"/>
      <c r="J24" s="198"/>
      <c r="K24" s="199"/>
      <c r="L24" s="473"/>
    </row>
    <row r="25" spans="1:12" ht="20.25" customHeight="1" x14ac:dyDescent="0.25">
      <c r="A25" s="826"/>
      <c r="B25" s="139">
        <v>1</v>
      </c>
      <c r="C25" s="580">
        <v>100</v>
      </c>
      <c r="D25" s="66">
        <v>100</v>
      </c>
      <c r="E25" s="200" t="s">
        <v>197</v>
      </c>
      <c r="F25" s="44">
        <v>95</v>
      </c>
      <c r="G25" s="44">
        <v>100</v>
      </c>
      <c r="H25" s="201"/>
      <c r="I25" s="197"/>
      <c r="J25" s="202"/>
      <c r="K25" s="199"/>
      <c r="L25" s="473"/>
    </row>
    <row r="26" spans="1:12" ht="15.75" customHeight="1" x14ac:dyDescent="0.25">
      <c r="A26" s="826"/>
      <c r="B26" s="139">
        <v>2</v>
      </c>
      <c r="C26" s="580"/>
      <c r="D26" s="66">
        <v>100</v>
      </c>
      <c r="E26" s="200" t="s">
        <v>197</v>
      </c>
      <c r="F26" s="44">
        <v>95</v>
      </c>
      <c r="G26" s="44">
        <v>100</v>
      </c>
      <c r="H26" s="201"/>
      <c r="I26" s="197"/>
      <c r="J26" s="202"/>
      <c r="K26" s="199"/>
      <c r="L26" s="473"/>
    </row>
    <row r="27" spans="1:12" ht="17.25" customHeight="1" x14ac:dyDescent="0.3">
      <c r="A27" s="826"/>
      <c r="B27" s="139">
        <v>3</v>
      </c>
      <c r="C27" s="580"/>
      <c r="D27" s="66">
        <v>100</v>
      </c>
      <c r="E27" s="200" t="s">
        <v>197</v>
      </c>
      <c r="F27" s="44">
        <v>95</v>
      </c>
      <c r="G27" s="44">
        <v>100</v>
      </c>
      <c r="H27" s="201"/>
      <c r="I27" s="45"/>
      <c r="J27" s="202"/>
      <c r="K27" s="199"/>
      <c r="L27" s="473"/>
    </row>
    <row r="28" spans="1:12" ht="16.5" customHeight="1" thickBot="1" x14ac:dyDescent="0.3">
      <c r="A28" s="827"/>
      <c r="B28" s="203">
        <v>4</v>
      </c>
      <c r="C28" s="825"/>
      <c r="D28" s="173">
        <v>100</v>
      </c>
      <c r="E28" s="204" t="s">
        <v>197</v>
      </c>
      <c r="F28" s="47">
        <v>95</v>
      </c>
      <c r="G28" s="47">
        <v>100</v>
      </c>
      <c r="H28" s="205"/>
      <c r="I28" s="206"/>
      <c r="J28" s="207"/>
      <c r="K28" s="208"/>
      <c r="L28" s="473"/>
    </row>
    <row r="29" spans="1:12" ht="53.25" customHeight="1" x14ac:dyDescent="0.25">
      <c r="A29" s="53" t="s">
        <v>274</v>
      </c>
      <c r="B29" s="557" t="s">
        <v>650</v>
      </c>
      <c r="C29" s="557"/>
      <c r="D29" s="557"/>
      <c r="E29" s="557"/>
      <c r="F29" s="557"/>
      <c r="G29" s="557"/>
      <c r="H29" s="557"/>
      <c r="I29" s="557"/>
      <c r="J29" s="557"/>
      <c r="K29" s="557"/>
      <c r="L29" s="54">
        <v>12</v>
      </c>
    </row>
    <row r="30" spans="1:12" ht="115.5" customHeight="1" thickBot="1" x14ac:dyDescent="0.3">
      <c r="A30" s="12" t="s">
        <v>124</v>
      </c>
      <c r="B30" s="502" t="s">
        <v>651</v>
      </c>
      <c r="C30" s="503"/>
      <c r="D30" s="503"/>
      <c r="E30" s="503"/>
      <c r="F30" s="503"/>
      <c r="G30" s="503"/>
      <c r="H30" s="503"/>
      <c r="I30" s="503"/>
      <c r="J30" s="503"/>
      <c r="K30" s="504"/>
      <c r="L30" s="55">
        <v>13</v>
      </c>
    </row>
    <row r="31" spans="1:12" ht="30.75" customHeight="1" x14ac:dyDescent="0.25">
      <c r="A31" s="468" t="s">
        <v>125</v>
      </c>
      <c r="B31" s="464" t="s">
        <v>126</v>
      </c>
      <c r="C31" s="464"/>
      <c r="D31" s="480" t="s">
        <v>652</v>
      </c>
      <c r="E31" s="480"/>
      <c r="F31" s="480"/>
      <c r="G31" s="480"/>
      <c r="H31" s="57" t="s">
        <v>127</v>
      </c>
      <c r="I31" s="490" t="s">
        <v>653</v>
      </c>
      <c r="J31" s="491"/>
      <c r="K31" s="492"/>
      <c r="L31" s="481">
        <v>14</v>
      </c>
    </row>
    <row r="32" spans="1:12" ht="36" customHeight="1" x14ac:dyDescent="0.25">
      <c r="A32" s="468"/>
      <c r="B32" s="484" t="s">
        <v>86</v>
      </c>
      <c r="C32" s="484"/>
      <c r="D32" s="490" t="s">
        <v>654</v>
      </c>
      <c r="E32" s="491"/>
      <c r="F32" s="491"/>
      <c r="G32" s="492"/>
      <c r="H32" s="57" t="s">
        <v>129</v>
      </c>
      <c r="I32" s="828" t="s">
        <v>655</v>
      </c>
      <c r="J32" s="829"/>
      <c r="K32" s="830"/>
      <c r="L32" s="482"/>
    </row>
    <row r="33" spans="1:12" ht="30.75" customHeight="1" thickBot="1" x14ac:dyDescent="0.3">
      <c r="A33" s="468"/>
      <c r="B33" s="464" t="s">
        <v>130</v>
      </c>
      <c r="C33" s="464"/>
      <c r="D33" s="469" t="s">
        <v>656</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E14 B14 B8 F8 B10:B11 G7 I8 F10:G10" xr:uid="{00000000-0002-0000-2900-000000000000}"/>
  </dataValidations>
  <hyperlinks>
    <hyperlink ref="I32" r:id="rId1" xr:uid="{00000000-0004-0000-2900-000000000000}"/>
    <hyperlink ref="D35" r:id="rId2" display="wcastro@ins.gov.co/svillarreal@ins.gov.co" xr:uid="{00000000-0004-0000-2900-000001000000}"/>
    <hyperlink ref="A1" location="Índice!A1" display="Volver" xr:uid="{00000000-0004-0000-29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35"/>
  <sheetViews>
    <sheetView showGridLines="0" showWhiteSpace="0" view="pageBreakPreview" zoomScaleNormal="70" zoomScaleSheetLayoutView="10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s="189" customFormat="1" ht="30.75" customHeight="1" x14ac:dyDescent="0.25">
      <c r="A1" s="59" t="s">
        <v>136</v>
      </c>
      <c r="B1" s="188"/>
      <c r="C1" s="188"/>
      <c r="D1" s="810" t="s">
        <v>72</v>
      </c>
      <c r="E1" s="811"/>
      <c r="F1" s="814" t="s">
        <v>73</v>
      </c>
      <c r="G1" s="814"/>
      <c r="H1" s="814"/>
      <c r="I1" s="814" t="s">
        <v>74</v>
      </c>
      <c r="J1" s="814"/>
      <c r="K1" s="816"/>
    </row>
    <row r="2" spans="1:12" s="189" customFormat="1" ht="27" customHeight="1" x14ac:dyDescent="0.25">
      <c r="A2" s="190"/>
      <c r="B2" s="191"/>
      <c r="C2" s="191"/>
      <c r="D2" s="812"/>
      <c r="E2" s="812"/>
      <c r="F2" s="815"/>
      <c r="G2" s="815"/>
      <c r="H2" s="815"/>
      <c r="I2" s="815"/>
      <c r="J2" s="815"/>
      <c r="K2" s="817"/>
    </row>
    <row r="3" spans="1:12" s="189" customFormat="1" ht="17.25" customHeight="1" x14ac:dyDescent="0.25">
      <c r="A3" s="190"/>
      <c r="B3" s="191"/>
      <c r="C3" s="191"/>
      <c r="D3" s="812"/>
      <c r="E3" s="812"/>
      <c r="F3" s="815" t="s">
        <v>75</v>
      </c>
      <c r="G3" s="815"/>
      <c r="H3" s="815"/>
      <c r="I3" s="819">
        <v>44246</v>
      </c>
      <c r="J3" s="819"/>
      <c r="K3" s="820"/>
    </row>
    <row r="4" spans="1:12" s="189" customFormat="1" ht="17.25" customHeight="1" thickBot="1" x14ac:dyDescent="0.3">
      <c r="A4" s="192"/>
      <c r="B4" s="193"/>
      <c r="C4" s="193"/>
      <c r="D4" s="813"/>
      <c r="E4" s="813"/>
      <c r="F4" s="818"/>
      <c r="G4" s="818"/>
      <c r="H4" s="818"/>
      <c r="I4" s="821"/>
      <c r="J4" s="821"/>
      <c r="K4" s="82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67</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657</v>
      </c>
      <c r="C9" s="426"/>
      <c r="D9" s="426"/>
      <c r="E9" s="426"/>
      <c r="F9" s="426"/>
      <c r="G9" s="426"/>
      <c r="H9" s="426"/>
      <c r="I9" s="426"/>
      <c r="J9" s="426"/>
      <c r="K9" s="427"/>
      <c r="L9" s="11">
        <v>3</v>
      </c>
    </row>
    <row r="10" spans="1:12" ht="30" customHeight="1" thickBot="1" x14ac:dyDescent="0.3">
      <c r="A10" s="13" t="s">
        <v>84</v>
      </c>
      <c r="B10" s="428" t="s">
        <v>643</v>
      </c>
      <c r="C10" s="429"/>
      <c r="D10" s="429"/>
      <c r="E10" s="429"/>
      <c r="F10" s="12" t="s">
        <v>86</v>
      </c>
      <c r="G10" s="430" t="s">
        <v>489</v>
      </c>
      <c r="H10" s="431"/>
      <c r="I10" s="431"/>
      <c r="J10" s="431"/>
      <c r="K10" s="432"/>
      <c r="L10" s="11">
        <v>4</v>
      </c>
    </row>
    <row r="11" spans="1:12" ht="67.5" customHeight="1" thickBot="1" x14ac:dyDescent="0.3">
      <c r="A11" s="12" t="s">
        <v>88</v>
      </c>
      <c r="B11" s="421" t="s">
        <v>174</v>
      </c>
      <c r="C11" s="423"/>
      <c r="D11" s="12" t="s">
        <v>90</v>
      </c>
      <c r="E11" s="14" t="s">
        <v>658</v>
      </c>
      <c r="F11" s="14" t="s">
        <v>659</v>
      </c>
      <c r="G11" s="14" t="s">
        <v>177</v>
      </c>
      <c r="H11" s="14" t="s">
        <v>178</v>
      </c>
      <c r="I11" s="14" t="s">
        <v>179</v>
      </c>
      <c r="J11" s="14" t="s">
        <v>180</v>
      </c>
      <c r="K11" s="14"/>
      <c r="L11" s="11">
        <v>5</v>
      </c>
    </row>
    <row r="12" spans="1:12" ht="117" customHeight="1" thickBot="1" x14ac:dyDescent="0.3">
      <c r="A12" s="12" t="s">
        <v>91</v>
      </c>
      <c r="B12" s="437" t="s">
        <v>660</v>
      </c>
      <c r="C12" s="438"/>
      <c r="D12" s="438"/>
      <c r="E12" s="438"/>
      <c r="F12" s="438"/>
      <c r="G12" s="12" t="s">
        <v>92</v>
      </c>
      <c r="H12" s="437" t="s">
        <v>661</v>
      </c>
      <c r="I12" s="438"/>
      <c r="J12" s="438"/>
      <c r="K12" s="439"/>
      <c r="L12" s="11">
        <v>6</v>
      </c>
    </row>
    <row r="13" spans="1:12" ht="60" customHeight="1" thickBot="1" x14ac:dyDescent="0.3">
      <c r="A13" s="12" t="s">
        <v>93</v>
      </c>
      <c r="B13" s="437" t="s">
        <v>662</v>
      </c>
      <c r="C13" s="438"/>
      <c r="D13" s="438"/>
      <c r="E13" s="438"/>
      <c r="F13" s="438"/>
      <c r="G13" s="438"/>
      <c r="H13" s="438"/>
      <c r="I13" s="439"/>
      <c r="J13" s="12" t="s">
        <v>95</v>
      </c>
      <c r="K13" s="209" t="s">
        <v>96</v>
      </c>
      <c r="L13" s="16">
        <v>7</v>
      </c>
    </row>
    <row r="14" spans="1:12" ht="51.75" customHeight="1" thickBot="1" x14ac:dyDescent="0.3">
      <c r="A14" s="12" t="s">
        <v>97</v>
      </c>
      <c r="B14" s="723" t="s">
        <v>183</v>
      </c>
      <c r="C14" s="724"/>
      <c r="D14" s="12" t="s">
        <v>99</v>
      </c>
      <c r="E14" s="18" t="s">
        <v>100</v>
      </c>
      <c r="F14" s="12" t="s">
        <v>101</v>
      </c>
      <c r="G14" s="17">
        <v>10</v>
      </c>
      <c r="H14" s="12" t="s">
        <v>102</v>
      </c>
      <c r="I14" s="83">
        <v>0.86</v>
      </c>
      <c r="J14" s="12" t="s">
        <v>103</v>
      </c>
      <c r="K14" s="70" t="s">
        <v>663</v>
      </c>
      <c r="L14" s="16">
        <v>8</v>
      </c>
    </row>
    <row r="15" spans="1:12" ht="45" customHeight="1" thickBot="1" x14ac:dyDescent="0.3">
      <c r="A15" s="20" t="s">
        <v>104</v>
      </c>
      <c r="B15" s="21" t="s">
        <v>105</v>
      </c>
      <c r="C15" s="22">
        <v>2019</v>
      </c>
      <c r="D15" s="194">
        <v>1</v>
      </c>
      <c r="E15" s="23"/>
      <c r="F15" s="24" t="s">
        <v>106</v>
      </c>
      <c r="G15" s="25">
        <v>2022</v>
      </c>
      <c r="H15" s="194">
        <v>1</v>
      </c>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Total OCM ejecutadas</v>
      </c>
      <c r="B17" s="512"/>
      <c r="C17" s="450"/>
      <c r="D17" s="451"/>
      <c r="E17" s="450"/>
      <c r="F17" s="451"/>
      <c r="G17" s="450"/>
      <c r="H17" s="451"/>
      <c r="I17" s="450"/>
      <c r="J17" s="451"/>
      <c r="K17" s="452"/>
      <c r="L17" s="447"/>
    </row>
    <row r="18" spans="1:12" ht="21.75" customHeight="1" x14ac:dyDescent="0.25">
      <c r="A18" s="511" t="str">
        <f>+F11</f>
        <v>Total OCM programadas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442" t="s">
        <v>113</v>
      </c>
      <c r="B23" s="28">
        <v>2023</v>
      </c>
      <c r="C23" s="507" t="s">
        <v>114</v>
      </c>
      <c r="D23" s="507"/>
      <c r="E23" s="507" t="s">
        <v>115</v>
      </c>
      <c r="F23" s="507"/>
      <c r="G23" s="507"/>
      <c r="H23" s="823" t="s">
        <v>116</v>
      </c>
      <c r="I23" s="29"/>
      <c r="J23" s="29"/>
      <c r="K23" s="30"/>
      <c r="L23" s="472">
        <v>11</v>
      </c>
    </row>
    <row r="24" spans="1:12" ht="19.5" customHeight="1" x14ac:dyDescent="0.25">
      <c r="A24" s="826"/>
      <c r="B24" s="31" t="s">
        <v>117</v>
      </c>
      <c r="C24" s="32" t="s">
        <v>118</v>
      </c>
      <c r="D24" s="32" t="s">
        <v>119</v>
      </c>
      <c r="E24" s="134" t="s">
        <v>120</v>
      </c>
      <c r="F24" s="34" t="s">
        <v>121</v>
      </c>
      <c r="G24" s="135" t="s">
        <v>122</v>
      </c>
      <c r="H24" s="824"/>
      <c r="I24" s="36"/>
      <c r="J24" s="37"/>
      <c r="K24" s="38"/>
      <c r="L24" s="473"/>
    </row>
    <row r="25" spans="1:12" ht="20.25" customHeight="1" x14ac:dyDescent="0.25">
      <c r="A25" s="826"/>
      <c r="B25" s="139">
        <v>1</v>
      </c>
      <c r="C25" s="831">
        <v>92</v>
      </c>
      <c r="D25" s="210">
        <v>90</v>
      </c>
      <c r="E25" s="211" t="s">
        <v>664</v>
      </c>
      <c r="F25" s="210">
        <v>86</v>
      </c>
      <c r="G25" s="210">
        <v>90</v>
      </c>
      <c r="H25" s="212"/>
      <c r="I25" s="36"/>
      <c r="J25" s="42"/>
      <c r="K25" s="38"/>
      <c r="L25" s="473"/>
    </row>
    <row r="26" spans="1:12" ht="15.75" customHeight="1" x14ac:dyDescent="0.25">
      <c r="A26" s="826"/>
      <c r="B26" s="139">
        <v>2</v>
      </c>
      <c r="C26" s="832"/>
      <c r="D26" s="210">
        <v>90</v>
      </c>
      <c r="E26" s="211" t="s">
        <v>664</v>
      </c>
      <c r="F26" s="210">
        <v>86</v>
      </c>
      <c r="G26" s="210">
        <v>90</v>
      </c>
      <c r="H26" s="212"/>
      <c r="I26" s="36"/>
      <c r="J26" s="42"/>
      <c r="K26" s="38"/>
      <c r="L26" s="473"/>
    </row>
    <row r="27" spans="1:12" ht="17.25" customHeight="1" x14ac:dyDescent="0.3">
      <c r="A27" s="826"/>
      <c r="B27" s="139">
        <v>3</v>
      </c>
      <c r="C27" s="832"/>
      <c r="D27" s="348">
        <v>92</v>
      </c>
      <c r="E27" s="350" t="s">
        <v>665</v>
      </c>
      <c r="F27" s="348">
        <v>88</v>
      </c>
      <c r="G27" s="353">
        <v>92</v>
      </c>
      <c r="H27" s="212"/>
      <c r="I27" s="45"/>
      <c r="J27" s="42"/>
      <c r="K27" s="38"/>
      <c r="L27" s="473"/>
    </row>
    <row r="28" spans="1:12" ht="16.5" customHeight="1" thickBot="1" x14ac:dyDescent="0.3">
      <c r="A28" s="827"/>
      <c r="B28" s="203">
        <v>4</v>
      </c>
      <c r="C28" s="833"/>
      <c r="D28" s="349">
        <v>92</v>
      </c>
      <c r="E28" s="351" t="s">
        <v>665</v>
      </c>
      <c r="F28" s="349">
        <v>88</v>
      </c>
      <c r="G28" s="371">
        <v>92</v>
      </c>
      <c r="H28" s="213"/>
      <c r="I28" s="50"/>
      <c r="J28" s="51"/>
      <c r="K28" s="52"/>
      <c r="L28" s="473"/>
    </row>
    <row r="29" spans="1:12" ht="53.25" customHeight="1" x14ac:dyDescent="0.25">
      <c r="A29" s="53" t="s">
        <v>274</v>
      </c>
      <c r="B29" s="557" t="s">
        <v>666</v>
      </c>
      <c r="C29" s="557"/>
      <c r="D29" s="557"/>
      <c r="E29" s="557"/>
      <c r="F29" s="557"/>
      <c r="G29" s="557"/>
      <c r="H29" s="557"/>
      <c r="I29" s="557"/>
      <c r="J29" s="557"/>
      <c r="K29" s="557"/>
      <c r="L29" s="54">
        <v>12</v>
      </c>
    </row>
    <row r="30" spans="1:12" ht="115.5" customHeight="1" thickBot="1" x14ac:dyDescent="0.3">
      <c r="A30" s="12" t="s">
        <v>124</v>
      </c>
      <c r="B30" s="596" t="s">
        <v>667</v>
      </c>
      <c r="C30" s="597"/>
      <c r="D30" s="597"/>
      <c r="E30" s="597"/>
      <c r="F30" s="597"/>
      <c r="G30" s="597"/>
      <c r="H30" s="597"/>
      <c r="I30" s="597"/>
      <c r="J30" s="597"/>
      <c r="K30" s="598"/>
      <c r="L30" s="55">
        <v>13</v>
      </c>
    </row>
    <row r="31" spans="1:12" ht="30.75" customHeight="1" x14ac:dyDescent="0.25">
      <c r="A31" s="468" t="s">
        <v>125</v>
      </c>
      <c r="B31" s="464" t="s">
        <v>126</v>
      </c>
      <c r="C31" s="464"/>
      <c r="D31" s="480" t="s">
        <v>652</v>
      </c>
      <c r="E31" s="480"/>
      <c r="F31" s="480"/>
      <c r="G31" s="480"/>
      <c r="H31" s="57" t="s">
        <v>127</v>
      </c>
      <c r="I31" s="480" t="s">
        <v>653</v>
      </c>
      <c r="J31" s="480"/>
      <c r="K31" s="480"/>
      <c r="L31" s="481">
        <v>14</v>
      </c>
    </row>
    <row r="32" spans="1:12" ht="36" customHeight="1" x14ac:dyDescent="0.25">
      <c r="A32" s="468"/>
      <c r="B32" s="484" t="s">
        <v>86</v>
      </c>
      <c r="C32" s="484"/>
      <c r="D32" s="490" t="s">
        <v>654</v>
      </c>
      <c r="E32" s="491"/>
      <c r="F32" s="491"/>
      <c r="G32" s="492"/>
      <c r="H32" s="57" t="s">
        <v>129</v>
      </c>
      <c r="I32" s="493" t="s">
        <v>655</v>
      </c>
      <c r="J32" s="480"/>
      <c r="K32" s="480"/>
      <c r="L32" s="482"/>
    </row>
    <row r="33" spans="1:12" ht="30.75" customHeight="1" thickBot="1" x14ac:dyDescent="0.3">
      <c r="A33" s="468"/>
      <c r="B33" s="464" t="s">
        <v>130</v>
      </c>
      <c r="C33" s="464"/>
      <c r="D33" s="469" t="s">
        <v>668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E14 B14 B8 F8 B10:B11 G7 I8 F10:G10" xr:uid="{00000000-0002-0000-2A00-000000000000}"/>
  </dataValidations>
  <hyperlinks>
    <hyperlink ref="I32" r:id="rId1" display="mlopezp@ins.gov.co" xr:uid="{00000000-0004-0000-2A00-000000000000}"/>
    <hyperlink ref="D35" r:id="rId2" display="wcastro@ins.gov.co/svillarreal@ins.gov.co" xr:uid="{00000000-0004-0000-2A00-000001000000}"/>
    <hyperlink ref="A1" location="Índice!A1" display="Volver" xr:uid="{00000000-0004-0000-2A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s="189" customFormat="1" ht="30.75" customHeight="1" x14ac:dyDescent="0.25">
      <c r="A1" s="59" t="s">
        <v>136</v>
      </c>
      <c r="B1" s="188"/>
      <c r="C1" s="188"/>
      <c r="D1" s="810" t="s">
        <v>72</v>
      </c>
      <c r="E1" s="811"/>
      <c r="F1" s="814" t="s">
        <v>73</v>
      </c>
      <c r="G1" s="814"/>
      <c r="H1" s="814"/>
      <c r="I1" s="814" t="s">
        <v>74</v>
      </c>
      <c r="J1" s="814"/>
      <c r="K1" s="816"/>
    </row>
    <row r="2" spans="1:12" s="189" customFormat="1" ht="27" customHeight="1" x14ac:dyDescent="0.25">
      <c r="A2" s="190"/>
      <c r="B2" s="191"/>
      <c r="C2" s="191"/>
      <c r="D2" s="812"/>
      <c r="E2" s="812"/>
      <c r="F2" s="815"/>
      <c r="G2" s="815"/>
      <c r="H2" s="815"/>
      <c r="I2" s="815"/>
      <c r="J2" s="815"/>
      <c r="K2" s="817"/>
    </row>
    <row r="3" spans="1:12" s="189" customFormat="1" ht="17.25" customHeight="1" x14ac:dyDescent="0.25">
      <c r="A3" s="190"/>
      <c r="B3" s="191"/>
      <c r="C3" s="191"/>
      <c r="D3" s="812"/>
      <c r="E3" s="812"/>
      <c r="F3" s="815" t="s">
        <v>75</v>
      </c>
      <c r="G3" s="815"/>
      <c r="H3" s="815"/>
      <c r="I3" s="819">
        <v>44246</v>
      </c>
      <c r="J3" s="819"/>
      <c r="K3" s="820"/>
    </row>
    <row r="4" spans="1:12" s="189" customFormat="1" ht="17.25" customHeight="1" thickBot="1" x14ac:dyDescent="0.3">
      <c r="A4" s="192"/>
      <c r="B4" s="193"/>
      <c r="C4" s="193"/>
      <c r="D4" s="813"/>
      <c r="E4" s="813"/>
      <c r="F4" s="818"/>
      <c r="G4" s="818"/>
      <c r="H4" s="818"/>
      <c r="I4" s="821"/>
      <c r="J4" s="821"/>
      <c r="K4" s="82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669</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670</v>
      </c>
      <c r="C9" s="426"/>
      <c r="D9" s="426"/>
      <c r="E9" s="426"/>
      <c r="F9" s="426"/>
      <c r="G9" s="426"/>
      <c r="H9" s="426"/>
      <c r="I9" s="426"/>
      <c r="J9" s="426"/>
      <c r="K9" s="427"/>
      <c r="L9" s="11">
        <v>3</v>
      </c>
    </row>
    <row r="10" spans="1:12" ht="30" customHeight="1" thickBot="1" x14ac:dyDescent="0.3">
      <c r="A10" s="13" t="s">
        <v>84</v>
      </c>
      <c r="B10" s="428" t="s">
        <v>643</v>
      </c>
      <c r="C10" s="429"/>
      <c r="D10" s="429"/>
      <c r="E10" s="429"/>
      <c r="F10" s="12" t="s">
        <v>86</v>
      </c>
      <c r="G10" s="430" t="s">
        <v>489</v>
      </c>
      <c r="H10" s="431"/>
      <c r="I10" s="431"/>
      <c r="J10" s="431"/>
      <c r="K10" s="432"/>
      <c r="L10" s="11">
        <v>4</v>
      </c>
    </row>
    <row r="11" spans="1:12" ht="67.5" customHeight="1" thickBot="1" x14ac:dyDescent="0.3">
      <c r="A11" s="12" t="s">
        <v>88</v>
      </c>
      <c r="B11" s="421" t="s">
        <v>174</v>
      </c>
      <c r="C11" s="423"/>
      <c r="D11" s="12" t="s">
        <v>90</v>
      </c>
      <c r="E11" s="14" t="s">
        <v>671</v>
      </c>
      <c r="F11" s="14" t="s">
        <v>672</v>
      </c>
      <c r="G11" s="14"/>
      <c r="H11" s="14" t="s">
        <v>178</v>
      </c>
      <c r="I11" s="14" t="s">
        <v>179</v>
      </c>
      <c r="J11" s="14" t="s">
        <v>180</v>
      </c>
      <c r="K11" s="14"/>
      <c r="L11" s="11">
        <v>5</v>
      </c>
    </row>
    <row r="12" spans="1:12" ht="117" customHeight="1" thickBot="1" x14ac:dyDescent="0.3">
      <c r="A12" s="12" t="s">
        <v>91</v>
      </c>
      <c r="B12" s="437" t="s">
        <v>673</v>
      </c>
      <c r="C12" s="438"/>
      <c r="D12" s="438"/>
      <c r="E12" s="438"/>
      <c r="F12" s="438"/>
      <c r="G12" s="12" t="s">
        <v>92</v>
      </c>
      <c r="H12" s="437" t="s">
        <v>674</v>
      </c>
      <c r="I12" s="438"/>
      <c r="J12" s="438"/>
      <c r="K12" s="439"/>
      <c r="L12" s="11">
        <v>6</v>
      </c>
    </row>
    <row r="13" spans="1:12" ht="60" customHeight="1" thickBot="1" x14ac:dyDescent="0.3">
      <c r="A13" s="12" t="s">
        <v>93</v>
      </c>
      <c r="B13" s="437" t="s">
        <v>675</v>
      </c>
      <c r="C13" s="438"/>
      <c r="D13" s="438"/>
      <c r="E13" s="438"/>
      <c r="F13" s="438"/>
      <c r="G13" s="438"/>
      <c r="H13" s="438"/>
      <c r="I13" s="439"/>
      <c r="J13" s="12" t="s">
        <v>95</v>
      </c>
      <c r="K13" s="15" t="s">
        <v>676</v>
      </c>
      <c r="L13" s="16">
        <v>7</v>
      </c>
    </row>
    <row r="14" spans="1:12" ht="51.75" customHeight="1" thickBot="1" x14ac:dyDescent="0.3">
      <c r="A14" s="12" t="s">
        <v>97</v>
      </c>
      <c r="B14" s="723" t="s">
        <v>183</v>
      </c>
      <c r="C14" s="724"/>
      <c r="D14" s="12" t="s">
        <v>99</v>
      </c>
      <c r="E14" s="18" t="s">
        <v>677</v>
      </c>
      <c r="F14" s="12" t="s">
        <v>101</v>
      </c>
      <c r="G14" s="17">
        <v>10</v>
      </c>
      <c r="H14" s="12" t="s">
        <v>102</v>
      </c>
      <c r="I14" s="214" t="s">
        <v>678</v>
      </c>
      <c r="J14" s="12" t="s">
        <v>103</v>
      </c>
      <c r="K14" s="215" t="s">
        <v>679</v>
      </c>
      <c r="L14" s="16">
        <v>8</v>
      </c>
    </row>
    <row r="15" spans="1:12" ht="45" customHeight="1" thickBot="1" x14ac:dyDescent="0.3">
      <c r="A15" s="20" t="s">
        <v>104</v>
      </c>
      <c r="B15" s="21" t="s">
        <v>105</v>
      </c>
      <c r="C15" s="22" t="s">
        <v>680</v>
      </c>
      <c r="D15" s="23" t="s">
        <v>681</v>
      </c>
      <c r="E15" s="23"/>
      <c r="F15" s="24" t="s">
        <v>106</v>
      </c>
      <c r="G15" s="25">
        <v>2022</v>
      </c>
      <c r="H15" s="23" t="s">
        <v>678</v>
      </c>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Tiempo atención correctivos</v>
      </c>
      <c r="B17" s="512"/>
      <c r="C17" s="450"/>
      <c r="D17" s="451"/>
      <c r="E17" s="450"/>
      <c r="F17" s="451"/>
      <c r="G17" s="450"/>
      <c r="H17" s="451"/>
      <c r="I17" s="450"/>
      <c r="J17" s="451"/>
      <c r="K17" s="452"/>
      <c r="L17" s="447"/>
    </row>
    <row r="18" spans="1:12" ht="21.75" customHeight="1" x14ac:dyDescent="0.25">
      <c r="A18" s="511" t="str">
        <f>+F11</f>
        <v>Total solicitudes correctivos</v>
      </c>
      <c r="B18" s="512"/>
      <c r="C18" s="450"/>
      <c r="D18" s="451"/>
      <c r="E18" s="450"/>
      <c r="F18" s="451"/>
      <c r="G18" s="450"/>
      <c r="H18" s="451"/>
      <c r="I18" s="450"/>
      <c r="J18" s="451"/>
      <c r="K18" s="453"/>
      <c r="L18" s="447"/>
    </row>
    <row r="19" spans="1:12" ht="21.75" customHeight="1" x14ac:dyDescent="0.25">
      <c r="A19" s="511">
        <f>+G11</f>
        <v>0</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442" t="s">
        <v>113</v>
      </c>
      <c r="B23" s="28">
        <v>2023</v>
      </c>
      <c r="C23" s="507" t="s">
        <v>114</v>
      </c>
      <c r="D23" s="507"/>
      <c r="E23" s="507" t="s">
        <v>115</v>
      </c>
      <c r="F23" s="507"/>
      <c r="G23" s="507"/>
      <c r="H23" s="823" t="s">
        <v>116</v>
      </c>
      <c r="I23" s="29"/>
      <c r="J23" s="29"/>
      <c r="K23" s="30"/>
      <c r="L23" s="472">
        <v>11</v>
      </c>
    </row>
    <row r="24" spans="1:12" ht="19.5" customHeight="1" x14ac:dyDescent="0.25">
      <c r="A24" s="826"/>
      <c r="B24" s="31" t="s">
        <v>117</v>
      </c>
      <c r="C24" s="32" t="s">
        <v>118</v>
      </c>
      <c r="D24" s="32" t="s">
        <v>119</v>
      </c>
      <c r="E24" s="134" t="s">
        <v>120</v>
      </c>
      <c r="F24" s="34" t="s">
        <v>121</v>
      </c>
      <c r="G24" s="135" t="s">
        <v>122</v>
      </c>
      <c r="H24" s="824"/>
      <c r="I24" s="36"/>
      <c r="J24" s="37"/>
      <c r="K24" s="38"/>
      <c r="L24" s="473"/>
    </row>
    <row r="25" spans="1:12" ht="20.25" customHeight="1" x14ac:dyDescent="0.25">
      <c r="A25" s="826"/>
      <c r="B25" s="139">
        <v>1</v>
      </c>
      <c r="C25" s="834">
        <v>12</v>
      </c>
      <c r="D25" s="44">
        <v>16</v>
      </c>
      <c r="E25" s="200" t="s">
        <v>682</v>
      </c>
      <c r="F25" s="44">
        <v>17</v>
      </c>
      <c r="G25" s="44">
        <v>16</v>
      </c>
      <c r="H25" s="201"/>
      <c r="I25" s="36"/>
      <c r="J25" s="42"/>
      <c r="K25" s="38"/>
      <c r="L25" s="473"/>
    </row>
    <row r="26" spans="1:12" ht="15.75" customHeight="1" x14ac:dyDescent="0.25">
      <c r="A26" s="826"/>
      <c r="B26" s="139">
        <v>2</v>
      </c>
      <c r="C26" s="834"/>
      <c r="D26" s="348">
        <v>14</v>
      </c>
      <c r="E26" s="350" t="s">
        <v>683</v>
      </c>
      <c r="F26" s="348">
        <v>15</v>
      </c>
      <c r="G26" s="348">
        <v>14</v>
      </c>
      <c r="H26" s="201"/>
      <c r="I26" s="36"/>
      <c r="J26" s="42"/>
      <c r="K26" s="38"/>
      <c r="L26" s="473"/>
    </row>
    <row r="27" spans="1:12" ht="17.25" customHeight="1" x14ac:dyDescent="0.3">
      <c r="A27" s="826"/>
      <c r="B27" s="139">
        <v>3</v>
      </c>
      <c r="C27" s="834"/>
      <c r="D27" s="348">
        <v>13</v>
      </c>
      <c r="E27" s="350" t="s">
        <v>684</v>
      </c>
      <c r="F27" s="348">
        <v>14</v>
      </c>
      <c r="G27" s="348">
        <v>13</v>
      </c>
      <c r="H27" s="201"/>
      <c r="I27" s="45"/>
      <c r="J27" s="42"/>
      <c r="K27" s="38"/>
      <c r="L27" s="473"/>
    </row>
    <row r="28" spans="1:12" ht="16.5" customHeight="1" thickBot="1" x14ac:dyDescent="0.3">
      <c r="A28" s="827"/>
      <c r="B28" s="203">
        <v>4</v>
      </c>
      <c r="C28" s="835"/>
      <c r="D28" s="349">
        <v>12</v>
      </c>
      <c r="E28" s="351" t="s">
        <v>685</v>
      </c>
      <c r="F28" s="349">
        <v>13</v>
      </c>
      <c r="G28" s="349">
        <v>12</v>
      </c>
      <c r="H28" s="205"/>
      <c r="I28" s="50"/>
      <c r="J28" s="51"/>
      <c r="K28" s="52"/>
      <c r="L28" s="473"/>
    </row>
    <row r="29" spans="1:12" ht="147" customHeight="1" x14ac:dyDescent="0.25">
      <c r="A29" s="53" t="s">
        <v>274</v>
      </c>
      <c r="B29" s="557" t="s">
        <v>686</v>
      </c>
      <c r="C29" s="557"/>
      <c r="D29" s="557"/>
      <c r="E29" s="557"/>
      <c r="F29" s="557"/>
      <c r="G29" s="557"/>
      <c r="H29" s="557"/>
      <c r="I29" s="557"/>
      <c r="J29" s="557"/>
      <c r="K29" s="557"/>
      <c r="L29" s="54">
        <v>12</v>
      </c>
    </row>
    <row r="30" spans="1:12" ht="115.5" customHeight="1" thickBot="1" x14ac:dyDescent="0.3">
      <c r="A30" s="12" t="s">
        <v>124</v>
      </c>
      <c r="B30" s="502" t="s">
        <v>687</v>
      </c>
      <c r="C30" s="503"/>
      <c r="D30" s="503"/>
      <c r="E30" s="503"/>
      <c r="F30" s="503"/>
      <c r="G30" s="503"/>
      <c r="H30" s="503"/>
      <c r="I30" s="503"/>
      <c r="J30" s="503"/>
      <c r="K30" s="504"/>
      <c r="L30" s="55">
        <v>13</v>
      </c>
    </row>
    <row r="31" spans="1:12" ht="30.75" customHeight="1" x14ac:dyDescent="0.25">
      <c r="A31" s="468" t="s">
        <v>125</v>
      </c>
      <c r="B31" s="464" t="s">
        <v>126</v>
      </c>
      <c r="C31" s="464"/>
      <c r="D31" s="480" t="s">
        <v>652</v>
      </c>
      <c r="E31" s="480"/>
      <c r="F31" s="480"/>
      <c r="G31" s="480"/>
      <c r="H31" s="57" t="s">
        <v>127</v>
      </c>
      <c r="I31" s="480" t="s">
        <v>653</v>
      </c>
      <c r="J31" s="480"/>
      <c r="K31" s="480"/>
      <c r="L31" s="481">
        <v>14</v>
      </c>
    </row>
    <row r="32" spans="1:12" ht="36" customHeight="1" x14ac:dyDescent="0.25">
      <c r="A32" s="468"/>
      <c r="B32" s="484" t="s">
        <v>86</v>
      </c>
      <c r="C32" s="484"/>
      <c r="D32" s="490" t="s">
        <v>654</v>
      </c>
      <c r="E32" s="491"/>
      <c r="F32" s="491"/>
      <c r="G32" s="492"/>
      <c r="H32" s="57" t="s">
        <v>129</v>
      </c>
      <c r="I32" s="493" t="s">
        <v>655</v>
      </c>
      <c r="J32" s="480"/>
      <c r="K32" s="480"/>
      <c r="L32" s="482"/>
    </row>
    <row r="33" spans="1:12" ht="30.75" customHeight="1" thickBot="1" x14ac:dyDescent="0.3">
      <c r="A33" s="468"/>
      <c r="B33" s="464" t="s">
        <v>130</v>
      </c>
      <c r="C33" s="464"/>
      <c r="D33" s="469" t="s">
        <v>668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B8 F8 E14 B14 F10:G10 G7 I8 B10:B11" xr:uid="{00000000-0002-0000-2B00-000000000000}"/>
  </dataValidations>
  <hyperlinks>
    <hyperlink ref="I32" r:id="rId1" display="mlopezp@ins.gov.co" xr:uid="{00000000-0004-0000-2B00-000000000000}"/>
    <hyperlink ref="D35" r:id="rId2" display="wcastro@ins.gov.co/svillarreal@ins.gov.co" xr:uid="{00000000-0004-0000-2B00-000001000000}"/>
    <hyperlink ref="A1" location="Índice!A1" display="Volver" xr:uid="{00000000-0004-0000-2B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35"/>
  <sheetViews>
    <sheetView showGridLines="0" showWhiteSpace="0" view="pageBreakPreview" zoomScaleNormal="70" zoomScaleSheetLayoutView="10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45</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65.25" customHeight="1" thickBot="1" x14ac:dyDescent="0.3">
      <c r="A9" s="13" t="s">
        <v>83</v>
      </c>
      <c r="B9" s="837" t="s">
        <v>688</v>
      </c>
      <c r="C9" s="838"/>
      <c r="D9" s="838"/>
      <c r="E9" s="838"/>
      <c r="F9" s="838"/>
      <c r="G9" s="838"/>
      <c r="H9" s="838"/>
      <c r="I9" s="838"/>
      <c r="J9" s="838"/>
      <c r="K9" s="839"/>
      <c r="L9" s="11">
        <v>3</v>
      </c>
    </row>
    <row r="10" spans="1:12" ht="30" customHeight="1" thickBot="1" x14ac:dyDescent="0.3">
      <c r="A10" s="13" t="s">
        <v>84</v>
      </c>
      <c r="B10" s="840" t="s">
        <v>689</v>
      </c>
      <c r="C10" s="431"/>
      <c r="D10" s="431"/>
      <c r="E10" s="431"/>
      <c r="F10" s="53" t="s">
        <v>86</v>
      </c>
      <c r="G10" s="430" t="s">
        <v>489</v>
      </c>
      <c r="H10" s="431"/>
      <c r="I10" s="431"/>
      <c r="J10" s="431"/>
      <c r="K10" s="432"/>
      <c r="L10" s="11">
        <v>4</v>
      </c>
    </row>
    <row r="11" spans="1:12" ht="67.5" customHeight="1" thickBot="1" x14ac:dyDescent="0.3">
      <c r="A11" s="12" t="s">
        <v>88</v>
      </c>
      <c r="B11" s="421" t="s">
        <v>221</v>
      </c>
      <c r="C11" s="423"/>
      <c r="D11" s="12" t="s">
        <v>90</v>
      </c>
      <c r="E11" s="14" t="s">
        <v>690</v>
      </c>
      <c r="F11" s="14" t="s">
        <v>691</v>
      </c>
      <c r="G11" s="14" t="s">
        <v>692</v>
      </c>
      <c r="H11" s="14" t="s">
        <v>178</v>
      </c>
      <c r="I11" s="14" t="s">
        <v>179</v>
      </c>
      <c r="J11" s="14" t="s">
        <v>180</v>
      </c>
      <c r="K11" s="14"/>
      <c r="L11" s="11">
        <v>5</v>
      </c>
    </row>
    <row r="12" spans="1:12" ht="96" customHeight="1" thickBot="1" x14ac:dyDescent="0.3">
      <c r="A12" s="12" t="s">
        <v>91</v>
      </c>
      <c r="B12" s="841" t="s">
        <v>693</v>
      </c>
      <c r="C12" s="842"/>
      <c r="D12" s="842"/>
      <c r="E12" s="842"/>
      <c r="F12" s="842"/>
      <c r="G12" s="12" t="s">
        <v>92</v>
      </c>
      <c r="H12" s="437" t="s">
        <v>694</v>
      </c>
      <c r="I12" s="438"/>
      <c r="J12" s="438"/>
      <c r="K12" s="439"/>
      <c r="L12" s="11">
        <v>6</v>
      </c>
    </row>
    <row r="13" spans="1:12" ht="60" customHeight="1" thickBot="1" x14ac:dyDescent="0.3">
      <c r="A13" s="12" t="s">
        <v>93</v>
      </c>
      <c r="B13" s="437" t="s">
        <v>695</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100</v>
      </c>
      <c r="F14" s="12" t="s">
        <v>101</v>
      </c>
      <c r="G14" s="17">
        <v>0</v>
      </c>
      <c r="H14" s="12" t="s">
        <v>102</v>
      </c>
      <c r="I14" s="256">
        <v>0.92700000000000005</v>
      </c>
      <c r="J14" s="12" t="s">
        <v>103</v>
      </c>
      <c r="K14" s="257">
        <v>2022</v>
      </c>
      <c r="L14" s="16">
        <v>8</v>
      </c>
    </row>
    <row r="15" spans="1:12" ht="45" customHeight="1" thickBot="1" x14ac:dyDescent="0.3">
      <c r="A15" s="20" t="s">
        <v>104</v>
      </c>
      <c r="B15" s="21" t="s">
        <v>105</v>
      </c>
      <c r="C15" s="177">
        <v>43466</v>
      </c>
      <c r="D15" s="23"/>
      <c r="E15" s="23"/>
      <c r="F15" s="24" t="s">
        <v>106</v>
      </c>
      <c r="G15" s="178">
        <v>44926</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Ejemplo:
PobTot: Población Total
DANE - Censo Nacional</v>
      </c>
      <c r="B17" s="512"/>
      <c r="C17" s="450"/>
      <c r="D17" s="451"/>
      <c r="E17" s="450"/>
      <c r="F17" s="451"/>
      <c r="G17" s="450"/>
      <c r="H17" s="451"/>
      <c r="I17" s="450"/>
      <c r="J17" s="451"/>
      <c r="K17" s="452"/>
      <c r="L17" s="447"/>
    </row>
    <row r="18" spans="1:12" ht="21.75" customHeight="1" x14ac:dyDescent="0.25">
      <c r="A18" s="511" t="str">
        <f>+F11</f>
        <v>Servidores Sastisfechos</v>
      </c>
      <c r="B18" s="512"/>
      <c r="C18" s="450"/>
      <c r="D18" s="451"/>
      <c r="E18" s="450"/>
      <c r="F18" s="451"/>
      <c r="G18" s="450"/>
      <c r="H18" s="451"/>
      <c r="I18" s="450"/>
      <c r="J18" s="451"/>
      <c r="K18" s="453"/>
      <c r="L18" s="447"/>
    </row>
    <row r="19" spans="1:12" ht="21.75" customHeight="1" x14ac:dyDescent="0.25">
      <c r="A19" s="511" t="str">
        <f>+G11</f>
        <v>Servidores Participantes</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836">
        <v>94</v>
      </c>
      <c r="D25" s="64"/>
      <c r="E25" s="65"/>
      <c r="F25" s="65"/>
      <c r="G25" s="65"/>
      <c r="H25" s="65"/>
      <c r="I25" s="36"/>
      <c r="J25" s="42"/>
      <c r="K25" s="38"/>
      <c r="L25" s="473"/>
    </row>
    <row r="26" spans="1:12" ht="15.75" customHeight="1" x14ac:dyDescent="0.25">
      <c r="A26" s="455"/>
      <c r="B26" s="43">
        <v>2</v>
      </c>
      <c r="C26" s="717"/>
      <c r="D26" s="157">
        <v>93.5</v>
      </c>
      <c r="E26" s="158" t="s">
        <v>696</v>
      </c>
      <c r="F26" s="158">
        <v>93</v>
      </c>
      <c r="G26" s="158">
        <v>93.5</v>
      </c>
      <c r="H26" s="65"/>
      <c r="I26" s="36"/>
      <c r="J26" s="42"/>
      <c r="K26" s="38"/>
      <c r="L26" s="473"/>
    </row>
    <row r="27" spans="1:12" ht="17.25" customHeight="1" x14ac:dyDescent="0.3">
      <c r="A27" s="455"/>
      <c r="B27" s="43">
        <v>3</v>
      </c>
      <c r="C27" s="717"/>
      <c r="D27" s="66"/>
      <c r="E27" s="65"/>
      <c r="F27" s="65"/>
      <c r="G27" s="65"/>
      <c r="H27" s="65"/>
      <c r="I27" s="45"/>
      <c r="J27" s="42"/>
      <c r="K27" s="38"/>
      <c r="L27" s="473"/>
    </row>
    <row r="28" spans="1:12" ht="16.5" customHeight="1" thickBot="1" x14ac:dyDescent="0.3">
      <c r="A28" s="456"/>
      <c r="B28" s="46">
        <v>4</v>
      </c>
      <c r="C28" s="718"/>
      <c r="D28" s="378">
        <v>94</v>
      </c>
      <c r="E28" s="372" t="s">
        <v>697</v>
      </c>
      <c r="F28" s="372">
        <v>93.5</v>
      </c>
      <c r="G28" s="372">
        <v>94</v>
      </c>
      <c r="H28" s="48"/>
      <c r="I28" s="50"/>
      <c r="J28" s="51"/>
      <c r="K28" s="52"/>
      <c r="L28" s="473"/>
    </row>
    <row r="29" spans="1:12" ht="53.25" customHeight="1" x14ac:dyDescent="0.25">
      <c r="A29" s="53" t="s">
        <v>123</v>
      </c>
      <c r="B29" s="560" t="s">
        <v>698</v>
      </c>
      <c r="C29" s="560"/>
      <c r="D29" s="560"/>
      <c r="E29" s="560"/>
      <c r="F29" s="560"/>
      <c r="G29" s="560"/>
      <c r="H29" s="560"/>
      <c r="I29" s="560"/>
      <c r="J29" s="560"/>
      <c r="K29" s="560"/>
      <c r="L29" s="54">
        <v>12</v>
      </c>
    </row>
    <row r="30" spans="1:12" ht="47.25" customHeight="1" thickBot="1" x14ac:dyDescent="0.3">
      <c r="A30" s="12" t="s">
        <v>124</v>
      </c>
      <c r="B30" s="596" t="s">
        <v>699</v>
      </c>
      <c r="C30" s="503"/>
      <c r="D30" s="503"/>
      <c r="E30" s="503"/>
      <c r="F30" s="503"/>
      <c r="G30" s="503"/>
      <c r="H30" s="503"/>
      <c r="I30" s="503"/>
      <c r="J30" s="503"/>
      <c r="K30" s="504"/>
      <c r="L30" s="55">
        <v>13</v>
      </c>
    </row>
    <row r="31" spans="1:12" ht="30.75" customHeight="1" x14ac:dyDescent="0.25">
      <c r="A31" s="468" t="s">
        <v>125</v>
      </c>
      <c r="B31" s="464" t="s">
        <v>126</v>
      </c>
      <c r="C31" s="464"/>
      <c r="D31" s="480" t="s">
        <v>700</v>
      </c>
      <c r="E31" s="480"/>
      <c r="F31" s="480"/>
      <c r="G31" s="480"/>
      <c r="H31" s="57" t="s">
        <v>127</v>
      </c>
      <c r="I31" s="480" t="s">
        <v>701</v>
      </c>
      <c r="J31" s="480"/>
      <c r="K31" s="480"/>
      <c r="L31" s="481">
        <v>14</v>
      </c>
    </row>
    <row r="32" spans="1:12" ht="36" customHeight="1" x14ac:dyDescent="0.25">
      <c r="A32" s="468"/>
      <c r="B32" s="484" t="s">
        <v>86</v>
      </c>
      <c r="C32" s="484"/>
      <c r="D32" s="490" t="s">
        <v>702</v>
      </c>
      <c r="E32" s="491"/>
      <c r="F32" s="491"/>
      <c r="G32" s="492"/>
      <c r="H32" s="57" t="s">
        <v>129</v>
      </c>
      <c r="I32" s="480" t="s">
        <v>703</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xr:uid="{00000000-0004-0000-2C00-000000000000}"/>
    <hyperlink ref="A1" location="Índice!A1" display="Volver" xr:uid="{00000000-0004-0000-2C00-000001000000}"/>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L35"/>
  <sheetViews>
    <sheetView showGridLines="0" showWhiteSpace="0" view="pageBreakPreview" zoomScaleNormal="70" zoomScaleSheetLayoutView="10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44</v>
      </c>
      <c r="C7" s="543"/>
      <c r="D7" s="543"/>
      <c r="E7" s="543"/>
      <c r="F7" s="10" t="s">
        <v>79</v>
      </c>
      <c r="G7" s="418" t="s">
        <v>80</v>
      </c>
      <c r="H7" s="419"/>
      <c r="I7" s="419"/>
      <c r="J7" s="419"/>
      <c r="K7" s="420"/>
      <c r="L7" s="11">
        <v>1</v>
      </c>
    </row>
    <row r="8" spans="1:12" ht="57" customHeight="1" thickBot="1" x14ac:dyDescent="0.3">
      <c r="A8" s="12" t="s">
        <v>81</v>
      </c>
      <c r="B8" s="853" t="s">
        <v>82</v>
      </c>
      <c r="C8" s="854"/>
      <c r="D8" s="854"/>
      <c r="E8" s="855"/>
      <c r="F8" s="421"/>
      <c r="G8" s="422"/>
      <c r="H8" s="423"/>
      <c r="I8" s="421"/>
      <c r="J8" s="422"/>
      <c r="K8" s="424"/>
      <c r="L8" s="11">
        <v>2</v>
      </c>
    </row>
    <row r="9" spans="1:12" ht="65.25" customHeight="1" thickBot="1" x14ac:dyDescent="0.3">
      <c r="A9" s="13" t="s">
        <v>83</v>
      </c>
      <c r="B9" s="837" t="s">
        <v>704</v>
      </c>
      <c r="C9" s="838"/>
      <c r="D9" s="838"/>
      <c r="E9" s="838"/>
      <c r="F9" s="838"/>
      <c r="G9" s="838"/>
      <c r="H9" s="838"/>
      <c r="I9" s="838"/>
      <c r="J9" s="838"/>
      <c r="K9" s="839"/>
      <c r="L9" s="11">
        <v>3</v>
      </c>
    </row>
    <row r="10" spans="1:12" ht="30" customHeight="1" thickBot="1" x14ac:dyDescent="0.3">
      <c r="A10" s="13" t="s">
        <v>84</v>
      </c>
      <c r="B10" s="840" t="s">
        <v>689</v>
      </c>
      <c r="C10" s="431"/>
      <c r="D10" s="431"/>
      <c r="E10" s="431"/>
      <c r="F10" s="53" t="s">
        <v>86</v>
      </c>
      <c r="G10" s="430" t="s">
        <v>489</v>
      </c>
      <c r="H10" s="431"/>
      <c r="I10" s="431"/>
      <c r="J10" s="431"/>
      <c r="K10" s="432"/>
      <c r="L10" s="11">
        <v>4</v>
      </c>
    </row>
    <row r="11" spans="1:12" ht="67.5" customHeight="1" thickBot="1" x14ac:dyDescent="0.3">
      <c r="A11" s="12" t="s">
        <v>88</v>
      </c>
      <c r="B11" s="421" t="s">
        <v>89</v>
      </c>
      <c r="C11" s="423"/>
      <c r="D11" s="12" t="s">
        <v>90</v>
      </c>
      <c r="E11" s="14" t="s">
        <v>705</v>
      </c>
      <c r="F11" s="258" t="s">
        <v>706</v>
      </c>
      <c r="G11" s="14" t="s">
        <v>177</v>
      </c>
      <c r="H11" s="14" t="s">
        <v>178</v>
      </c>
      <c r="I11" s="14" t="s">
        <v>179</v>
      </c>
      <c r="J11" s="14" t="s">
        <v>180</v>
      </c>
      <c r="K11" s="14"/>
      <c r="L11" s="11">
        <v>5</v>
      </c>
    </row>
    <row r="12" spans="1:12" ht="117" customHeight="1" thickBot="1" x14ac:dyDescent="0.3">
      <c r="A12" s="12" t="s">
        <v>91</v>
      </c>
      <c r="B12" s="849" t="s">
        <v>707</v>
      </c>
      <c r="C12" s="849"/>
      <c r="D12" s="849"/>
      <c r="E12" s="849"/>
      <c r="F12" s="849"/>
      <c r="G12" s="161" t="s">
        <v>92</v>
      </c>
      <c r="H12" s="850" t="s">
        <v>708</v>
      </c>
      <c r="I12" s="851"/>
      <c r="J12" s="851"/>
      <c r="K12" s="852"/>
      <c r="L12" s="11">
        <v>6</v>
      </c>
    </row>
    <row r="13" spans="1:12" ht="60" customHeight="1" thickBot="1" x14ac:dyDescent="0.3">
      <c r="A13" s="12" t="s">
        <v>93</v>
      </c>
      <c r="B13" s="437" t="s">
        <v>709</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144</v>
      </c>
      <c r="F14" s="12" t="s">
        <v>101</v>
      </c>
      <c r="G14" s="17">
        <v>0</v>
      </c>
      <c r="H14" s="12" t="s">
        <v>102</v>
      </c>
      <c r="I14" s="259">
        <v>0.03</v>
      </c>
      <c r="J14" s="12" t="s">
        <v>103</v>
      </c>
      <c r="K14" s="260">
        <v>2022</v>
      </c>
      <c r="L14" s="16">
        <v>8</v>
      </c>
    </row>
    <row r="15" spans="1:12" ht="45" customHeight="1" thickBot="1" x14ac:dyDescent="0.3">
      <c r="A15" s="20" t="s">
        <v>104</v>
      </c>
      <c r="B15" s="21" t="s">
        <v>105</v>
      </c>
      <c r="C15" s="177">
        <v>43831</v>
      </c>
      <c r="D15" s="23"/>
      <c r="E15" s="23"/>
      <c r="F15" s="24" t="s">
        <v>106</v>
      </c>
      <c r="G15" s="178">
        <v>44926</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Eventos de Accidentalidad (AT)</v>
      </c>
      <c r="B17" s="512"/>
      <c r="C17" s="450"/>
      <c r="D17" s="451"/>
      <c r="E17" s="450"/>
      <c r="F17" s="451"/>
      <c r="G17" s="450"/>
      <c r="H17" s="451"/>
      <c r="I17" s="450"/>
      <c r="J17" s="451"/>
      <c r="K17" s="452"/>
      <c r="L17" s="447"/>
    </row>
    <row r="18" spans="1:12" ht="21.75" customHeight="1" x14ac:dyDescent="0.25">
      <c r="A18" s="511" t="str">
        <f>+F11</f>
        <v>Servidores del INS (Funcionarios de Planta + Contratistas OPS+ Pasantes)</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61">
        <v>2023</v>
      </c>
      <c r="C23" s="848" t="s">
        <v>114</v>
      </c>
      <c r="D23" s="507"/>
      <c r="E23" s="508" t="s">
        <v>115</v>
      </c>
      <c r="F23" s="508"/>
      <c r="G23" s="509"/>
      <c r="H23" s="734" t="s">
        <v>116</v>
      </c>
      <c r="I23" s="29"/>
      <c r="J23" s="29"/>
      <c r="K23" s="30"/>
      <c r="L23" s="472">
        <v>11</v>
      </c>
    </row>
    <row r="24" spans="1:12" ht="19.5" customHeight="1" x14ac:dyDescent="0.25">
      <c r="A24" s="454"/>
      <c r="B24" s="262" t="s">
        <v>117</v>
      </c>
      <c r="C24" s="263" t="s">
        <v>118</v>
      </c>
      <c r="D24" s="32" t="s">
        <v>119</v>
      </c>
      <c r="E24" s="33" t="s">
        <v>120</v>
      </c>
      <c r="F24" s="34" t="s">
        <v>121</v>
      </c>
      <c r="G24" s="35" t="s">
        <v>122</v>
      </c>
      <c r="H24" s="735"/>
      <c r="I24" s="36"/>
      <c r="J24" s="37"/>
      <c r="K24" s="38"/>
      <c r="L24" s="473"/>
    </row>
    <row r="25" spans="1:12" ht="20.25" customHeight="1" x14ac:dyDescent="0.25">
      <c r="A25" s="455"/>
      <c r="B25" s="39">
        <v>1</v>
      </c>
      <c r="C25" s="843">
        <v>0.03</v>
      </c>
      <c r="D25" s="264"/>
      <c r="E25" s="265"/>
      <c r="F25" s="265"/>
      <c r="G25" s="265"/>
      <c r="H25" s="266"/>
      <c r="I25" s="36"/>
      <c r="J25" s="42"/>
      <c r="K25" s="38"/>
      <c r="L25" s="473"/>
    </row>
    <row r="26" spans="1:12" ht="15.75" customHeight="1" x14ac:dyDescent="0.25">
      <c r="A26" s="455"/>
      <c r="B26" s="43">
        <v>2</v>
      </c>
      <c r="C26" s="844"/>
      <c r="D26" s="267">
        <v>0.03</v>
      </c>
      <c r="E26" s="265" t="s">
        <v>710</v>
      </c>
      <c r="F26" s="265">
        <v>0.03</v>
      </c>
      <c r="G26" s="265">
        <v>0.03</v>
      </c>
      <c r="H26" s="266"/>
      <c r="I26" s="36"/>
      <c r="J26" s="42"/>
      <c r="K26" s="38"/>
      <c r="L26" s="473"/>
    </row>
    <row r="27" spans="1:12" ht="17.25" customHeight="1" x14ac:dyDescent="0.3">
      <c r="A27" s="455"/>
      <c r="B27" s="43">
        <v>3</v>
      </c>
      <c r="C27" s="844"/>
      <c r="D27" s="267"/>
      <c r="E27" s="265"/>
      <c r="F27" s="265"/>
      <c r="G27" s="265"/>
      <c r="H27" s="266"/>
      <c r="I27" s="45"/>
      <c r="J27" s="42"/>
      <c r="K27" s="38"/>
      <c r="L27" s="473"/>
    </row>
    <row r="28" spans="1:12" ht="16.5" customHeight="1" thickBot="1" x14ac:dyDescent="0.3">
      <c r="A28" s="456"/>
      <c r="B28" s="46">
        <v>4</v>
      </c>
      <c r="C28" s="845"/>
      <c r="D28" s="268">
        <v>0.03</v>
      </c>
      <c r="E28" s="269" t="s">
        <v>710</v>
      </c>
      <c r="F28" s="269">
        <v>0.03</v>
      </c>
      <c r="G28" s="269">
        <v>0.03</v>
      </c>
      <c r="H28" s="270"/>
      <c r="I28" s="50"/>
      <c r="J28" s="51"/>
      <c r="K28" s="52"/>
      <c r="L28" s="473"/>
    </row>
    <row r="29" spans="1:12" ht="53.25" customHeight="1" x14ac:dyDescent="0.25">
      <c r="A29" s="271" t="s">
        <v>123</v>
      </c>
      <c r="B29" s="846" t="s">
        <v>711</v>
      </c>
      <c r="C29" s="846"/>
      <c r="D29" s="846"/>
      <c r="E29" s="846"/>
      <c r="F29" s="846"/>
      <c r="G29" s="846"/>
      <c r="H29" s="846"/>
      <c r="I29" s="846"/>
      <c r="J29" s="846"/>
      <c r="K29" s="847"/>
      <c r="L29" s="146">
        <v>12</v>
      </c>
    </row>
    <row r="30" spans="1:12" ht="84.75" customHeight="1" thickBot="1" x14ac:dyDescent="0.3">
      <c r="A30" s="12" t="s">
        <v>124</v>
      </c>
      <c r="B30" s="502"/>
      <c r="C30" s="503"/>
      <c r="D30" s="503"/>
      <c r="E30" s="503"/>
      <c r="F30" s="503"/>
      <c r="G30" s="503"/>
      <c r="H30" s="503"/>
      <c r="I30" s="503"/>
      <c r="J30" s="503"/>
      <c r="K30" s="504"/>
      <c r="L30" s="55">
        <v>13</v>
      </c>
    </row>
    <row r="31" spans="1:12" ht="30.75" customHeight="1" x14ac:dyDescent="0.25">
      <c r="A31" s="468" t="s">
        <v>125</v>
      </c>
      <c r="B31" s="464" t="s">
        <v>126</v>
      </c>
      <c r="C31" s="464"/>
      <c r="D31" s="465" t="s">
        <v>712</v>
      </c>
      <c r="E31" s="466"/>
      <c r="F31" s="466"/>
      <c r="G31" s="467"/>
      <c r="H31" s="57" t="s">
        <v>127</v>
      </c>
      <c r="I31" s="465" t="s">
        <v>713</v>
      </c>
      <c r="J31" s="466"/>
      <c r="K31" s="690"/>
      <c r="L31" s="481">
        <v>14</v>
      </c>
    </row>
    <row r="32" spans="1:12" ht="36" customHeight="1" x14ac:dyDescent="0.25">
      <c r="A32" s="468"/>
      <c r="B32" s="484" t="s">
        <v>86</v>
      </c>
      <c r="C32" s="484"/>
      <c r="D32" s="490" t="s">
        <v>702</v>
      </c>
      <c r="E32" s="491"/>
      <c r="F32" s="491"/>
      <c r="G32" s="492"/>
      <c r="H32" s="57" t="s">
        <v>129</v>
      </c>
      <c r="I32" s="465" t="s">
        <v>714</v>
      </c>
      <c r="J32" s="466"/>
      <c r="K32" s="690"/>
      <c r="L32" s="482"/>
    </row>
    <row r="33" spans="1:12" ht="30.75" customHeight="1" thickBot="1" x14ac:dyDescent="0.3">
      <c r="A33" s="468"/>
      <c r="B33" s="464" t="s">
        <v>130</v>
      </c>
      <c r="C33" s="464"/>
      <c r="D33" s="469"/>
      <c r="E33" s="470"/>
      <c r="F33" s="470"/>
      <c r="G33" s="470"/>
      <c r="H33" s="470"/>
      <c r="I33" s="470"/>
      <c r="J33" s="470"/>
      <c r="K33" s="685"/>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D00-000000000000}"/>
    <hyperlink ref="D35" r:id="rId2" display="wcastro@ins.gov.co/svillarreal@ins.gov.co" xr:uid="{00000000-0004-0000-2D00-000001000000}"/>
    <hyperlink ref="A1" location="Índice!A1" display="Volver" xr:uid="{00000000-0004-0000-2D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46</v>
      </c>
      <c r="C7" s="542"/>
      <c r="D7" s="542"/>
      <c r="E7" s="542"/>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857" t="s">
        <v>715</v>
      </c>
      <c r="C9" s="858"/>
      <c r="D9" s="858"/>
      <c r="E9" s="858"/>
      <c r="F9" s="553"/>
      <c r="G9" s="553"/>
      <c r="H9" s="553"/>
      <c r="I9" s="553"/>
      <c r="J9" s="553"/>
      <c r="K9" s="554"/>
      <c r="L9" s="11">
        <v>3</v>
      </c>
    </row>
    <row r="10" spans="1:12" ht="30" customHeight="1" thickBot="1" x14ac:dyDescent="0.3">
      <c r="A10" s="13" t="s">
        <v>84</v>
      </c>
      <c r="B10" s="421" t="s">
        <v>689</v>
      </c>
      <c r="C10" s="422"/>
      <c r="D10" s="422"/>
      <c r="E10" s="423"/>
      <c r="F10" s="161" t="s">
        <v>86</v>
      </c>
      <c r="G10" s="430" t="s">
        <v>489</v>
      </c>
      <c r="H10" s="431"/>
      <c r="I10" s="431"/>
      <c r="J10" s="431"/>
      <c r="K10" s="432"/>
      <c r="L10" s="11">
        <v>4</v>
      </c>
    </row>
    <row r="11" spans="1:12" ht="67.5" customHeight="1" thickBot="1" x14ac:dyDescent="0.3">
      <c r="A11" s="12" t="s">
        <v>88</v>
      </c>
      <c r="B11" s="421" t="s">
        <v>89</v>
      </c>
      <c r="C11" s="423"/>
      <c r="D11" s="161" t="s">
        <v>90</v>
      </c>
      <c r="E11" s="14" t="s">
        <v>716</v>
      </c>
      <c r="F11" s="14"/>
      <c r="G11" s="14"/>
      <c r="H11" s="14"/>
      <c r="I11" s="14"/>
      <c r="J11" s="14"/>
      <c r="K11" s="14"/>
      <c r="L11" s="11">
        <v>5</v>
      </c>
    </row>
    <row r="12" spans="1:12" ht="258" customHeight="1" thickBot="1" x14ac:dyDescent="0.3">
      <c r="A12" s="12" t="s">
        <v>91</v>
      </c>
      <c r="B12" s="859" t="s">
        <v>717</v>
      </c>
      <c r="C12" s="860"/>
      <c r="D12" s="860"/>
      <c r="E12" s="860"/>
      <c r="F12" s="861"/>
      <c r="G12" s="161" t="s">
        <v>92</v>
      </c>
      <c r="H12" s="518" t="s">
        <v>718</v>
      </c>
      <c r="I12" s="519"/>
      <c r="J12" s="519"/>
      <c r="K12" s="520"/>
      <c r="L12" s="11">
        <v>6</v>
      </c>
    </row>
    <row r="13" spans="1:12" ht="60" customHeight="1" thickBot="1" x14ac:dyDescent="0.3">
      <c r="A13" s="12" t="s">
        <v>93</v>
      </c>
      <c r="B13" s="518" t="s">
        <v>719</v>
      </c>
      <c r="C13" s="519"/>
      <c r="D13" s="519"/>
      <c r="E13" s="519"/>
      <c r="F13" s="519"/>
      <c r="G13" s="519"/>
      <c r="H13" s="519"/>
      <c r="I13" s="520"/>
      <c r="J13" s="12" t="s">
        <v>95</v>
      </c>
      <c r="K13" s="15" t="s">
        <v>288</v>
      </c>
      <c r="L13" s="16">
        <v>7</v>
      </c>
    </row>
    <row r="14" spans="1:12" ht="51.75" customHeight="1" thickBot="1" x14ac:dyDescent="0.3">
      <c r="A14" s="12" t="s">
        <v>97</v>
      </c>
      <c r="B14" s="545" t="s">
        <v>98</v>
      </c>
      <c r="C14" s="546"/>
      <c r="D14" s="126" t="s">
        <v>99</v>
      </c>
      <c r="E14" s="60" t="s">
        <v>100</v>
      </c>
      <c r="F14" s="12" t="s">
        <v>101</v>
      </c>
      <c r="G14" s="61">
        <v>30</v>
      </c>
      <c r="H14" s="12" t="s">
        <v>102</v>
      </c>
      <c r="I14" s="62" t="s">
        <v>720</v>
      </c>
      <c r="J14" s="12" t="s">
        <v>103</v>
      </c>
      <c r="K14" s="70" t="s">
        <v>720</v>
      </c>
      <c r="L14" s="16">
        <v>8</v>
      </c>
    </row>
    <row r="15" spans="1:12" ht="45" customHeight="1" thickBot="1" x14ac:dyDescent="0.3">
      <c r="A15" s="20" t="s">
        <v>104</v>
      </c>
      <c r="B15" s="21" t="s">
        <v>105</v>
      </c>
      <c r="C15" s="164" t="s">
        <v>720</v>
      </c>
      <c r="D15" s="23"/>
      <c r="E15" s="23"/>
      <c r="F15" s="24" t="s">
        <v>106</v>
      </c>
      <c r="G15" s="165" t="s">
        <v>720</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27" customHeight="1" x14ac:dyDescent="0.25">
      <c r="A17" s="511" t="str">
        <f>+E11</f>
        <v>Promedio de las calificaciones de las encuestas enviadas</v>
      </c>
      <c r="B17" s="512"/>
      <c r="C17" s="450"/>
      <c r="D17" s="451"/>
      <c r="E17" s="450"/>
      <c r="F17" s="451"/>
      <c r="G17" s="450"/>
      <c r="H17" s="451"/>
      <c r="I17" s="450"/>
      <c r="J17" s="451"/>
      <c r="K17" s="452"/>
      <c r="L17" s="447"/>
    </row>
    <row r="18" spans="1:12" ht="21.75" customHeight="1" x14ac:dyDescent="0.25">
      <c r="A18" s="511">
        <f>+F11</f>
        <v>0</v>
      </c>
      <c r="B18" s="512"/>
      <c r="C18" s="450"/>
      <c r="D18" s="451"/>
      <c r="E18" s="450"/>
      <c r="F18" s="451"/>
      <c r="G18" s="450"/>
      <c r="H18" s="451"/>
      <c r="I18" s="450"/>
      <c r="J18" s="451"/>
      <c r="K18" s="453"/>
      <c r="L18" s="447"/>
    </row>
    <row r="19" spans="1:12" ht="27" customHeight="1" x14ac:dyDescent="0.25">
      <c r="A19" s="511">
        <f>+G11</f>
        <v>0</v>
      </c>
      <c r="B19" s="512"/>
      <c r="C19" s="450"/>
      <c r="D19" s="451"/>
      <c r="E19" s="450"/>
      <c r="F19" s="451"/>
      <c r="G19" s="450"/>
      <c r="H19" s="451"/>
      <c r="I19" s="450"/>
      <c r="J19" s="451"/>
      <c r="K19" s="453"/>
      <c r="L19" s="447"/>
    </row>
    <row r="20" spans="1:12" ht="21.75" customHeight="1" x14ac:dyDescent="0.25">
      <c r="A20" s="511">
        <f>+H11</f>
        <v>0</v>
      </c>
      <c r="B20" s="512"/>
      <c r="C20" s="450"/>
      <c r="D20" s="451"/>
      <c r="E20" s="450"/>
      <c r="F20" s="451"/>
      <c r="G20" s="450"/>
      <c r="H20" s="451"/>
      <c r="I20" s="450"/>
      <c r="J20" s="451"/>
      <c r="K20" s="453"/>
      <c r="L20" s="447"/>
    </row>
    <row r="21" spans="1:12" ht="21.75" customHeight="1" x14ac:dyDescent="0.25">
      <c r="A21" s="511">
        <f>+I11</f>
        <v>0</v>
      </c>
      <c r="B21" s="512"/>
      <c r="C21" s="450"/>
      <c r="D21" s="451"/>
      <c r="E21" s="450"/>
      <c r="F21" s="451"/>
      <c r="G21" s="450"/>
      <c r="H21" s="451"/>
      <c r="I21" s="450"/>
      <c r="J21" s="451"/>
      <c r="K21" s="453"/>
      <c r="L21" s="447"/>
    </row>
    <row r="22" spans="1:12" ht="21.75" customHeight="1" thickBot="1" x14ac:dyDescent="0.3">
      <c r="A22" s="511">
        <f>+J11</f>
        <v>0</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thickBot="1" x14ac:dyDescent="0.3">
      <c r="A24" s="454"/>
      <c r="B24" s="272" t="s">
        <v>117</v>
      </c>
      <c r="C24" s="273" t="s">
        <v>118</v>
      </c>
      <c r="D24" s="273" t="s">
        <v>119</v>
      </c>
      <c r="E24" s="274" t="s">
        <v>120</v>
      </c>
      <c r="F24" s="275" t="s">
        <v>121</v>
      </c>
      <c r="G24" s="276" t="s">
        <v>122</v>
      </c>
      <c r="H24" s="460"/>
      <c r="I24" s="36"/>
      <c r="J24" s="37"/>
      <c r="K24" s="38"/>
      <c r="L24" s="473"/>
    </row>
    <row r="25" spans="1:12" ht="20.25" customHeight="1" x14ac:dyDescent="0.25">
      <c r="A25" s="454"/>
      <c r="B25" s="277">
        <v>1</v>
      </c>
      <c r="C25" s="856">
        <v>3</v>
      </c>
      <c r="D25" s="278"/>
      <c r="E25" s="279"/>
      <c r="F25" s="279"/>
      <c r="G25" s="279"/>
      <c r="H25" s="280"/>
      <c r="I25" s="36"/>
      <c r="J25" s="42"/>
      <c r="K25" s="38"/>
      <c r="L25" s="473"/>
    </row>
    <row r="26" spans="1:12" ht="15.75" customHeight="1" x14ac:dyDescent="0.25">
      <c r="A26" s="454"/>
      <c r="B26" s="281">
        <v>2</v>
      </c>
      <c r="C26" s="555"/>
      <c r="D26" s="66"/>
      <c r="E26" s="41"/>
      <c r="F26" s="41"/>
      <c r="G26" s="41"/>
      <c r="H26" s="282"/>
      <c r="I26" s="36"/>
      <c r="J26" s="42"/>
      <c r="K26" s="38"/>
      <c r="L26" s="473"/>
    </row>
    <row r="27" spans="1:12" ht="17.25" customHeight="1" x14ac:dyDescent="0.3">
      <c r="A27" s="454"/>
      <c r="B27" s="281">
        <v>3</v>
      </c>
      <c r="C27" s="555"/>
      <c r="D27" s="66"/>
      <c r="E27" s="41"/>
      <c r="F27" s="41"/>
      <c r="G27" s="41"/>
      <c r="H27" s="282"/>
      <c r="I27" s="45"/>
      <c r="J27" s="42"/>
      <c r="K27" s="38"/>
      <c r="L27" s="473"/>
    </row>
    <row r="28" spans="1:12" ht="16.5" customHeight="1" thickBot="1" x14ac:dyDescent="0.3">
      <c r="A28" s="552"/>
      <c r="B28" s="283">
        <v>4</v>
      </c>
      <c r="C28" s="556"/>
      <c r="D28" s="47">
        <v>3</v>
      </c>
      <c r="E28" s="49" t="s">
        <v>721</v>
      </c>
      <c r="F28" s="49">
        <v>3</v>
      </c>
      <c r="G28" s="49">
        <v>3</v>
      </c>
      <c r="H28" s="284"/>
      <c r="I28" s="50"/>
      <c r="J28" s="51"/>
      <c r="K28" s="52"/>
      <c r="L28" s="473"/>
    </row>
    <row r="29" spans="1:12" ht="53.25" customHeight="1" x14ac:dyDescent="0.25">
      <c r="A29" s="53" t="s">
        <v>274</v>
      </c>
      <c r="B29" s="560" t="s">
        <v>722</v>
      </c>
      <c r="C29" s="560"/>
      <c r="D29" s="560"/>
      <c r="E29" s="560"/>
      <c r="F29" s="560"/>
      <c r="G29" s="560"/>
      <c r="H29" s="560"/>
      <c r="I29" s="560"/>
      <c r="J29" s="560"/>
      <c r="K29" s="560"/>
      <c r="L29" s="54">
        <v>12</v>
      </c>
    </row>
    <row r="30" spans="1:12" ht="51" customHeight="1" thickBot="1" x14ac:dyDescent="0.3">
      <c r="A30" s="12" t="s">
        <v>124</v>
      </c>
      <c r="B30" s="561" t="s">
        <v>723</v>
      </c>
      <c r="C30" s="562"/>
      <c r="D30" s="562"/>
      <c r="E30" s="562"/>
      <c r="F30" s="562"/>
      <c r="G30" s="562"/>
      <c r="H30" s="562"/>
      <c r="I30" s="562"/>
      <c r="J30" s="562"/>
      <c r="K30" s="563"/>
      <c r="L30" s="55">
        <v>13</v>
      </c>
    </row>
    <row r="31" spans="1:12" ht="30.75" customHeight="1" x14ac:dyDescent="0.25">
      <c r="A31" s="468" t="s">
        <v>125</v>
      </c>
      <c r="B31" s="464" t="s">
        <v>126</v>
      </c>
      <c r="C31" s="464"/>
      <c r="D31" s="564" t="s">
        <v>724</v>
      </c>
      <c r="E31" s="564"/>
      <c r="F31" s="564"/>
      <c r="G31" s="564"/>
      <c r="H31" s="57" t="s">
        <v>127</v>
      </c>
      <c r="I31" s="564" t="s">
        <v>725</v>
      </c>
      <c r="J31" s="564"/>
      <c r="K31" s="564"/>
      <c r="L31" s="481">
        <v>14</v>
      </c>
    </row>
    <row r="32" spans="1:12" ht="36" customHeight="1" x14ac:dyDescent="0.25">
      <c r="A32" s="468"/>
      <c r="B32" s="484" t="s">
        <v>86</v>
      </c>
      <c r="C32" s="484"/>
      <c r="D32" s="565" t="s">
        <v>726</v>
      </c>
      <c r="E32" s="566"/>
      <c r="F32" s="566"/>
      <c r="G32" s="567"/>
      <c r="H32" s="57" t="s">
        <v>129</v>
      </c>
      <c r="I32" s="493" t="s">
        <v>727</v>
      </c>
      <c r="J32" s="564"/>
      <c r="K32" s="564"/>
      <c r="L32" s="482"/>
    </row>
    <row r="33" spans="1:12" ht="30.75" customHeight="1" thickBot="1" x14ac:dyDescent="0.3">
      <c r="A33" s="468"/>
      <c r="B33" s="464" t="s">
        <v>130</v>
      </c>
      <c r="C33" s="464"/>
      <c r="D33" s="568" t="s">
        <v>728</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E00-000000000000}"/>
    <hyperlink ref="D35" r:id="rId2" display="wcastro@ins.gov.co/svillarreal@ins.gov.co" xr:uid="{00000000-0004-0000-2E00-000001000000}"/>
    <hyperlink ref="A1" location="Índice!A1" display="Volver" xr:uid="{00000000-0004-0000-2E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729</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78" customHeight="1" thickBot="1" x14ac:dyDescent="0.3">
      <c r="A9" s="13" t="s">
        <v>83</v>
      </c>
      <c r="B9" s="865" t="s">
        <v>730</v>
      </c>
      <c r="C9" s="866"/>
      <c r="D9" s="866"/>
      <c r="E9" s="866"/>
      <c r="F9" s="866"/>
      <c r="G9" s="866"/>
      <c r="H9" s="866"/>
      <c r="I9" s="866"/>
      <c r="J9" s="866"/>
      <c r="K9" s="867"/>
      <c r="L9" s="11">
        <v>3</v>
      </c>
    </row>
    <row r="10" spans="1:12" ht="30" customHeight="1" thickBot="1" x14ac:dyDescent="0.3">
      <c r="A10" s="13" t="s">
        <v>84</v>
      </c>
      <c r="B10" s="428" t="s">
        <v>731</v>
      </c>
      <c r="C10" s="429"/>
      <c r="D10" s="429"/>
      <c r="E10" s="429"/>
      <c r="F10" s="12" t="s">
        <v>86</v>
      </c>
      <c r="G10" s="430" t="s">
        <v>489</v>
      </c>
      <c r="H10" s="431"/>
      <c r="I10" s="431"/>
      <c r="J10" s="431"/>
      <c r="K10" s="432"/>
      <c r="L10" s="11">
        <v>4</v>
      </c>
    </row>
    <row r="11" spans="1:12" ht="67.5" customHeight="1" thickBot="1" x14ac:dyDescent="0.3">
      <c r="A11" s="12" t="s">
        <v>88</v>
      </c>
      <c r="B11" s="421" t="s">
        <v>174</v>
      </c>
      <c r="C11" s="423"/>
      <c r="D11" s="12" t="s">
        <v>90</v>
      </c>
      <c r="E11" s="14" t="s">
        <v>732</v>
      </c>
      <c r="F11" s="14" t="s">
        <v>733</v>
      </c>
      <c r="G11" s="14" t="s">
        <v>177</v>
      </c>
      <c r="H11" s="14" t="s">
        <v>178</v>
      </c>
      <c r="I11" s="14" t="s">
        <v>179</v>
      </c>
      <c r="J11" s="14" t="s">
        <v>180</v>
      </c>
      <c r="K11" s="14"/>
      <c r="L11" s="11">
        <v>5</v>
      </c>
    </row>
    <row r="12" spans="1:12" ht="147.75" customHeight="1" thickBot="1" x14ac:dyDescent="0.3">
      <c r="A12" s="12" t="s">
        <v>91</v>
      </c>
      <c r="B12" s="868" t="s">
        <v>734</v>
      </c>
      <c r="C12" s="869"/>
      <c r="D12" s="869"/>
      <c r="E12" s="869"/>
      <c r="F12" s="869"/>
      <c r="G12" s="12" t="s">
        <v>92</v>
      </c>
      <c r="H12" s="868" t="s">
        <v>735</v>
      </c>
      <c r="I12" s="869"/>
      <c r="J12" s="869"/>
      <c r="K12" s="870"/>
      <c r="L12" s="11">
        <v>6</v>
      </c>
    </row>
    <row r="13" spans="1:12" ht="60" customHeight="1" thickBot="1" x14ac:dyDescent="0.3">
      <c r="A13" s="12" t="s">
        <v>93</v>
      </c>
      <c r="B13" s="437" t="s">
        <v>736</v>
      </c>
      <c r="C13" s="438"/>
      <c r="D13" s="438"/>
      <c r="E13" s="438"/>
      <c r="F13" s="438"/>
      <c r="G13" s="438"/>
      <c r="H13" s="438"/>
      <c r="I13" s="439"/>
      <c r="J13" s="12" t="s">
        <v>95</v>
      </c>
      <c r="K13" s="288" t="s">
        <v>737</v>
      </c>
      <c r="L13" s="16">
        <v>7</v>
      </c>
    </row>
    <row r="14" spans="1:12" ht="76.5" customHeight="1" thickBot="1" x14ac:dyDescent="0.3">
      <c r="A14" s="12" t="s">
        <v>97</v>
      </c>
      <c r="B14" s="545" t="s">
        <v>183</v>
      </c>
      <c r="C14" s="546"/>
      <c r="D14" s="12" t="s">
        <v>99</v>
      </c>
      <c r="E14" s="60" t="s">
        <v>100</v>
      </c>
      <c r="F14" s="12" t="s">
        <v>101</v>
      </c>
      <c r="G14" s="216" t="s">
        <v>738</v>
      </c>
      <c r="H14" s="12" t="s">
        <v>102</v>
      </c>
      <c r="I14" s="367">
        <v>0.94110000000000005</v>
      </c>
      <c r="J14" s="12" t="s">
        <v>103</v>
      </c>
      <c r="K14" s="368">
        <v>2022</v>
      </c>
      <c r="L14" s="16">
        <v>8</v>
      </c>
    </row>
    <row r="15" spans="1:12" ht="45" customHeight="1" thickBot="1" x14ac:dyDescent="0.3">
      <c r="A15" s="20" t="s">
        <v>104</v>
      </c>
      <c r="B15" s="21" t="s">
        <v>105</v>
      </c>
      <c r="C15" s="22">
        <v>2011</v>
      </c>
      <c r="D15" s="23"/>
      <c r="E15" s="23"/>
      <c r="F15" s="24" t="s">
        <v>106</v>
      </c>
      <c r="G15" s="25"/>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Monto de compromiso con Registro presupuestal</v>
      </c>
      <c r="B17" s="512"/>
      <c r="C17" s="450"/>
      <c r="D17" s="451"/>
      <c r="E17" s="450"/>
      <c r="F17" s="451"/>
      <c r="G17" s="450"/>
      <c r="H17" s="451"/>
      <c r="I17" s="450"/>
      <c r="J17" s="451"/>
      <c r="K17" s="452"/>
      <c r="L17" s="447"/>
    </row>
    <row r="18" spans="1:12" ht="39" customHeight="1" x14ac:dyDescent="0.25">
      <c r="A18" s="511" t="s">
        <v>240</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862">
        <v>97</v>
      </c>
      <c r="D25" s="65">
        <v>20</v>
      </c>
      <c r="E25" s="74" t="s">
        <v>739</v>
      </c>
      <c r="F25" s="65">
        <v>18</v>
      </c>
      <c r="G25" s="158">
        <v>20</v>
      </c>
      <c r="H25" s="65"/>
      <c r="I25" s="36"/>
      <c r="J25" s="42"/>
      <c r="K25" s="38"/>
      <c r="L25" s="473"/>
    </row>
    <row r="26" spans="1:12" ht="15.75" customHeight="1" x14ac:dyDescent="0.25">
      <c r="A26" s="455"/>
      <c r="B26" s="43">
        <v>2</v>
      </c>
      <c r="C26" s="862"/>
      <c r="D26" s="365">
        <v>36</v>
      </c>
      <c r="E26" s="74" t="s">
        <v>740</v>
      </c>
      <c r="F26" s="65">
        <v>30</v>
      </c>
      <c r="G26" s="366">
        <v>36</v>
      </c>
      <c r="H26" s="65"/>
      <c r="I26" s="36"/>
      <c r="J26" s="42"/>
      <c r="K26" s="38"/>
      <c r="L26" s="473"/>
    </row>
    <row r="27" spans="1:12" ht="17.25" customHeight="1" x14ac:dyDescent="0.3">
      <c r="A27" s="455"/>
      <c r="B27" s="43">
        <v>3</v>
      </c>
      <c r="C27" s="862"/>
      <c r="D27" s="362">
        <v>70</v>
      </c>
      <c r="E27" s="74" t="s">
        <v>741</v>
      </c>
      <c r="F27" s="65">
        <v>60</v>
      </c>
      <c r="G27" s="374">
        <v>70</v>
      </c>
      <c r="H27" s="65"/>
      <c r="I27" s="45"/>
      <c r="J27" s="42"/>
      <c r="K27" s="38"/>
      <c r="L27" s="473"/>
    </row>
    <row r="28" spans="1:12" ht="16.5" customHeight="1" thickBot="1" x14ac:dyDescent="0.3">
      <c r="A28" s="456"/>
      <c r="B28" s="46">
        <v>4</v>
      </c>
      <c r="C28" s="863"/>
      <c r="D28" s="374">
        <v>97</v>
      </c>
      <c r="E28" s="74" t="s">
        <v>742</v>
      </c>
      <c r="F28" s="48">
        <v>90</v>
      </c>
      <c r="G28" s="374">
        <v>97</v>
      </c>
      <c r="H28" s="48"/>
      <c r="I28" s="50"/>
      <c r="J28" s="51"/>
      <c r="K28" s="52"/>
      <c r="L28" s="473"/>
    </row>
    <row r="29" spans="1:12" ht="105.75" customHeight="1" x14ac:dyDescent="0.25">
      <c r="A29" s="53" t="s">
        <v>123</v>
      </c>
      <c r="B29" s="864" t="s">
        <v>743</v>
      </c>
      <c r="C29" s="864"/>
      <c r="D29" s="864"/>
      <c r="E29" s="864"/>
      <c r="F29" s="864"/>
      <c r="G29" s="864"/>
      <c r="H29" s="864"/>
      <c r="I29" s="864"/>
      <c r="J29" s="864"/>
      <c r="K29" s="864"/>
      <c r="L29" s="54">
        <v>12</v>
      </c>
    </row>
    <row r="30" spans="1:12" ht="176.25" customHeight="1" thickBot="1" x14ac:dyDescent="0.3">
      <c r="A30" s="12" t="s">
        <v>124</v>
      </c>
      <c r="B30" s="502" t="s">
        <v>744</v>
      </c>
      <c r="C30" s="503"/>
      <c r="D30" s="503"/>
      <c r="E30" s="503"/>
      <c r="F30" s="503"/>
      <c r="G30" s="503"/>
      <c r="H30" s="503"/>
      <c r="I30" s="503"/>
      <c r="J30" s="503"/>
      <c r="K30" s="504"/>
      <c r="L30" s="55">
        <v>13</v>
      </c>
    </row>
    <row r="31" spans="1:12" ht="30.75" customHeight="1" x14ac:dyDescent="0.25">
      <c r="A31" s="468" t="s">
        <v>125</v>
      </c>
      <c r="B31" s="464" t="s">
        <v>126</v>
      </c>
      <c r="C31" s="464"/>
      <c r="D31" s="480" t="s">
        <v>745</v>
      </c>
      <c r="E31" s="480"/>
      <c r="F31" s="480"/>
      <c r="G31" s="480"/>
      <c r="H31" s="57" t="s">
        <v>127</v>
      </c>
      <c r="I31" s="480" t="s">
        <v>746</v>
      </c>
      <c r="J31" s="480"/>
      <c r="K31" s="480"/>
      <c r="L31" s="481">
        <v>14</v>
      </c>
    </row>
    <row r="32" spans="1:12" ht="36" customHeight="1" x14ac:dyDescent="0.25">
      <c r="A32" s="468"/>
      <c r="B32" s="484" t="s">
        <v>86</v>
      </c>
      <c r="C32" s="484"/>
      <c r="D32" s="490" t="s">
        <v>747</v>
      </c>
      <c r="E32" s="491"/>
      <c r="F32" s="491"/>
      <c r="G32" s="492"/>
      <c r="H32" s="57" t="s">
        <v>129</v>
      </c>
      <c r="I32" s="493" t="s">
        <v>748</v>
      </c>
      <c r="J32" s="480"/>
      <c r="K32" s="480"/>
      <c r="L32" s="482"/>
    </row>
    <row r="33" spans="1:12" ht="30.75" customHeight="1" thickBot="1" x14ac:dyDescent="0.3">
      <c r="A33" s="468"/>
      <c r="B33" s="464" t="s">
        <v>130</v>
      </c>
      <c r="C33" s="464"/>
      <c r="D33" s="469">
        <v>2207700</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F00-000000000000}"/>
    <hyperlink ref="D35" r:id="rId2" display="wcastro@ins.gov.co/svillarreal@ins.gov.co" xr:uid="{00000000-0004-0000-2F00-000001000000}"/>
    <hyperlink ref="A1" location="Índice!A1" display="Volver" xr:uid="{00000000-0004-0000-2F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3" t="s">
        <v>48</v>
      </c>
      <c r="C7" s="543"/>
      <c r="D7" s="543"/>
      <c r="E7" s="543"/>
      <c r="F7" s="10" t="s">
        <v>79</v>
      </c>
      <c r="G7" s="418" t="s">
        <v>80</v>
      </c>
      <c r="H7" s="419"/>
      <c r="I7" s="419"/>
      <c r="J7" s="419"/>
      <c r="K7" s="420"/>
      <c r="L7" s="11">
        <v>1</v>
      </c>
    </row>
    <row r="8" spans="1:12" ht="57" customHeight="1" thickBot="1" x14ac:dyDescent="0.3">
      <c r="A8" s="12" t="s">
        <v>81</v>
      </c>
      <c r="B8" s="421" t="s">
        <v>82</v>
      </c>
      <c r="C8" s="422"/>
      <c r="D8" s="422"/>
      <c r="E8" s="423"/>
      <c r="F8" s="421"/>
      <c r="G8" s="422"/>
      <c r="H8" s="423"/>
      <c r="I8" s="421"/>
      <c r="J8" s="422"/>
      <c r="K8" s="424"/>
      <c r="L8" s="11">
        <v>2</v>
      </c>
    </row>
    <row r="9" spans="1:12" ht="57.75" customHeight="1" thickBot="1" x14ac:dyDescent="0.3">
      <c r="A9" s="13" t="s">
        <v>83</v>
      </c>
      <c r="B9" s="425" t="s">
        <v>749</v>
      </c>
      <c r="C9" s="426"/>
      <c r="D9" s="426"/>
      <c r="E9" s="426"/>
      <c r="F9" s="426"/>
      <c r="G9" s="426"/>
      <c r="H9" s="426"/>
      <c r="I9" s="426"/>
      <c r="J9" s="426"/>
      <c r="K9" s="427"/>
      <c r="L9" s="11">
        <v>3</v>
      </c>
    </row>
    <row r="10" spans="1:12" ht="30" customHeight="1" thickBot="1" x14ac:dyDescent="0.3">
      <c r="A10" s="13" t="s">
        <v>84</v>
      </c>
      <c r="B10" s="428" t="s">
        <v>750</v>
      </c>
      <c r="C10" s="429"/>
      <c r="D10" s="429"/>
      <c r="E10" s="429"/>
      <c r="F10" s="12" t="s">
        <v>86</v>
      </c>
      <c r="G10" s="430" t="s">
        <v>489</v>
      </c>
      <c r="H10" s="431"/>
      <c r="I10" s="431"/>
      <c r="J10" s="431"/>
      <c r="K10" s="432"/>
      <c r="L10" s="11">
        <v>4</v>
      </c>
    </row>
    <row r="11" spans="1:12" ht="67.5" customHeight="1" thickBot="1" x14ac:dyDescent="0.3">
      <c r="A11" s="12" t="s">
        <v>88</v>
      </c>
      <c r="B11" s="421" t="s">
        <v>89</v>
      </c>
      <c r="C11" s="423"/>
      <c r="D11" s="12" t="s">
        <v>90</v>
      </c>
      <c r="E11" s="14" t="s">
        <v>690</v>
      </c>
      <c r="F11" s="14" t="s">
        <v>751</v>
      </c>
      <c r="G11" s="14" t="s">
        <v>752</v>
      </c>
      <c r="H11" s="14"/>
      <c r="I11" s="14"/>
      <c r="J11" s="14"/>
      <c r="K11" s="14"/>
      <c r="L11" s="11">
        <v>5</v>
      </c>
    </row>
    <row r="12" spans="1:12" ht="117" customHeight="1" thickBot="1" x14ac:dyDescent="0.3">
      <c r="A12" s="12" t="s">
        <v>91</v>
      </c>
      <c r="B12" s="437" t="s">
        <v>753</v>
      </c>
      <c r="C12" s="438"/>
      <c r="D12" s="438"/>
      <c r="E12" s="438"/>
      <c r="F12" s="438"/>
      <c r="G12" s="12" t="s">
        <v>92</v>
      </c>
      <c r="H12" s="437" t="s">
        <v>754</v>
      </c>
      <c r="I12" s="438"/>
      <c r="J12" s="438"/>
      <c r="K12" s="439"/>
      <c r="L12" s="11">
        <v>6</v>
      </c>
    </row>
    <row r="13" spans="1:12" ht="60" customHeight="1" thickBot="1" x14ac:dyDescent="0.3">
      <c r="A13" s="12" t="s">
        <v>93</v>
      </c>
      <c r="B13" s="437" t="s">
        <v>755</v>
      </c>
      <c r="C13" s="438"/>
      <c r="D13" s="438"/>
      <c r="E13" s="438"/>
      <c r="F13" s="438"/>
      <c r="G13" s="438"/>
      <c r="H13" s="438"/>
      <c r="I13" s="439"/>
      <c r="J13" s="12" t="s">
        <v>95</v>
      </c>
      <c r="K13" s="15" t="s">
        <v>96</v>
      </c>
      <c r="L13" s="16">
        <v>7</v>
      </c>
    </row>
    <row r="14" spans="1:12" ht="51.75" customHeight="1" thickBot="1" x14ac:dyDescent="0.3">
      <c r="A14" s="12" t="s">
        <v>97</v>
      </c>
      <c r="B14" s="545" t="s">
        <v>159</v>
      </c>
      <c r="C14" s="546"/>
      <c r="D14" s="12" t="s">
        <v>99</v>
      </c>
      <c r="E14" s="60" t="s">
        <v>100</v>
      </c>
      <c r="F14" s="12" t="s">
        <v>101</v>
      </c>
      <c r="G14" s="61">
        <v>0</v>
      </c>
      <c r="H14" s="12" t="s">
        <v>102</v>
      </c>
      <c r="I14" s="214">
        <v>68</v>
      </c>
      <c r="J14" s="12" t="s">
        <v>103</v>
      </c>
      <c r="K14" s="77" t="s">
        <v>756</v>
      </c>
      <c r="L14" s="16">
        <v>8</v>
      </c>
    </row>
    <row r="15" spans="1:12" ht="45" customHeight="1" thickBot="1" x14ac:dyDescent="0.3">
      <c r="A15" s="20" t="s">
        <v>104</v>
      </c>
      <c r="B15" s="21" t="s">
        <v>105</v>
      </c>
      <c r="C15" s="22">
        <v>2016</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Ejemplo:
PobTot: Población Total
DANE - Censo Nacional</v>
      </c>
      <c r="B17" s="512"/>
      <c r="C17" s="450"/>
      <c r="D17" s="451"/>
      <c r="E17" s="450"/>
      <c r="F17" s="451"/>
      <c r="G17" s="450"/>
      <c r="H17" s="451"/>
      <c r="I17" s="450"/>
      <c r="J17" s="451"/>
      <c r="K17" s="452"/>
      <c r="L17" s="447"/>
    </row>
    <row r="18" spans="1:12" ht="21.75" customHeight="1" x14ac:dyDescent="0.25">
      <c r="A18" s="511" t="str">
        <f>+F11</f>
        <v>Con liq: No. Contratos liquidados o cerrados en vigencias 2016 a 2022
SECOP II</v>
      </c>
      <c r="B18" s="512"/>
      <c r="C18" s="450"/>
      <c r="D18" s="451"/>
      <c r="E18" s="450"/>
      <c r="F18" s="451"/>
      <c r="G18" s="450"/>
      <c r="H18" s="451"/>
      <c r="I18" s="450"/>
      <c r="J18" s="451"/>
      <c r="K18" s="453"/>
      <c r="L18" s="447"/>
    </row>
    <row r="19" spans="1:12" ht="21.75" customHeight="1" x14ac:dyDescent="0.25">
      <c r="A19" s="511" t="str">
        <f>+G11</f>
        <v>Tot liq: Total de contratos liquidables en vigencias 2016 a 2022
SECOP II</v>
      </c>
      <c r="B19" s="512"/>
      <c r="C19" s="450"/>
      <c r="D19" s="451"/>
      <c r="E19" s="450"/>
      <c r="F19" s="451"/>
      <c r="G19" s="450"/>
      <c r="H19" s="451"/>
      <c r="I19" s="450"/>
      <c r="J19" s="451"/>
      <c r="K19" s="453"/>
      <c r="L19" s="447"/>
    </row>
    <row r="20" spans="1:12" ht="21.75" customHeight="1" x14ac:dyDescent="0.25">
      <c r="A20" s="511">
        <f>+H11</f>
        <v>0</v>
      </c>
      <c r="B20" s="512"/>
      <c r="C20" s="450"/>
      <c r="D20" s="451"/>
      <c r="E20" s="450"/>
      <c r="F20" s="451"/>
      <c r="G20" s="450"/>
      <c r="H20" s="451"/>
      <c r="I20" s="450"/>
      <c r="J20" s="451"/>
      <c r="K20" s="453"/>
      <c r="L20" s="447"/>
    </row>
    <row r="21" spans="1:12" ht="21.75" customHeight="1" x14ac:dyDescent="0.25">
      <c r="A21" s="511">
        <f>+I11</f>
        <v>0</v>
      </c>
      <c r="B21" s="512"/>
      <c r="C21" s="450"/>
      <c r="D21" s="451"/>
      <c r="E21" s="450"/>
      <c r="F21" s="451"/>
      <c r="G21" s="450"/>
      <c r="H21" s="451"/>
      <c r="I21" s="450"/>
      <c r="J21" s="451"/>
      <c r="K21" s="453"/>
      <c r="L21" s="447"/>
    </row>
    <row r="22" spans="1:12" ht="21.75" customHeight="1" thickBot="1" x14ac:dyDescent="0.3">
      <c r="A22" s="511">
        <f>+J11</f>
        <v>0</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871">
        <v>68</v>
      </c>
      <c r="D25" s="64"/>
      <c r="E25" s="65"/>
      <c r="F25" s="65"/>
      <c r="G25" s="65"/>
      <c r="H25" s="65"/>
      <c r="I25" s="36"/>
      <c r="J25" s="42"/>
      <c r="K25" s="38"/>
      <c r="L25" s="473"/>
    </row>
    <row r="26" spans="1:12" ht="15.75" customHeight="1" x14ac:dyDescent="0.25">
      <c r="A26" s="455"/>
      <c r="B26" s="43">
        <v>2</v>
      </c>
      <c r="C26" s="555"/>
      <c r="D26" s="66">
        <v>40</v>
      </c>
      <c r="E26" s="65" t="s">
        <v>757</v>
      </c>
      <c r="F26" s="65">
        <v>35</v>
      </c>
      <c r="G26" s="65">
        <v>40</v>
      </c>
      <c r="H26" s="65" t="s">
        <v>351</v>
      </c>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173">
        <v>68</v>
      </c>
      <c r="E28" s="48" t="s">
        <v>758</v>
      </c>
      <c r="F28" s="48">
        <v>68</v>
      </c>
      <c r="G28" s="48">
        <v>68</v>
      </c>
      <c r="H28" s="48"/>
      <c r="I28" s="50"/>
      <c r="J28" s="51"/>
      <c r="K28" s="52"/>
      <c r="L28" s="473"/>
    </row>
    <row r="29" spans="1:12" ht="66.75" customHeight="1" x14ac:dyDescent="0.25">
      <c r="A29" s="53" t="s">
        <v>274</v>
      </c>
      <c r="B29" s="557" t="s">
        <v>759</v>
      </c>
      <c r="C29" s="557"/>
      <c r="D29" s="557"/>
      <c r="E29" s="557"/>
      <c r="F29" s="557"/>
      <c r="G29" s="557"/>
      <c r="H29" s="557"/>
      <c r="I29" s="557"/>
      <c r="J29" s="557"/>
      <c r="K29" s="557"/>
      <c r="L29" s="54">
        <v>12</v>
      </c>
    </row>
    <row r="30" spans="1:12" ht="115.5" customHeight="1" thickBot="1" x14ac:dyDescent="0.3">
      <c r="A30" s="12" t="s">
        <v>124</v>
      </c>
      <c r="B30" s="502" t="s">
        <v>760</v>
      </c>
      <c r="C30" s="503"/>
      <c r="D30" s="503"/>
      <c r="E30" s="503"/>
      <c r="F30" s="503"/>
      <c r="G30" s="503"/>
      <c r="H30" s="503"/>
      <c r="I30" s="503"/>
      <c r="J30" s="503"/>
      <c r="K30" s="504"/>
      <c r="L30" s="55">
        <v>13</v>
      </c>
    </row>
    <row r="31" spans="1:12" ht="30.75" customHeight="1" x14ac:dyDescent="0.25">
      <c r="A31" s="468" t="s">
        <v>125</v>
      </c>
      <c r="B31" s="464" t="s">
        <v>126</v>
      </c>
      <c r="C31" s="464"/>
      <c r="D31" s="480" t="s">
        <v>761</v>
      </c>
      <c r="E31" s="480"/>
      <c r="F31" s="480"/>
      <c r="G31" s="480"/>
      <c r="H31" s="57" t="s">
        <v>127</v>
      </c>
      <c r="I31" s="480" t="s">
        <v>762</v>
      </c>
      <c r="J31" s="480"/>
      <c r="K31" s="480"/>
      <c r="L31" s="481">
        <v>14</v>
      </c>
    </row>
    <row r="32" spans="1:12" ht="36" customHeight="1" x14ac:dyDescent="0.25">
      <c r="A32" s="468"/>
      <c r="B32" s="484" t="s">
        <v>86</v>
      </c>
      <c r="C32" s="484"/>
      <c r="D32" s="490" t="s">
        <v>763</v>
      </c>
      <c r="E32" s="491"/>
      <c r="F32" s="491"/>
      <c r="G32" s="492"/>
      <c r="H32" s="57" t="s">
        <v>129</v>
      </c>
      <c r="I32" s="493" t="s">
        <v>764</v>
      </c>
      <c r="J32" s="480"/>
      <c r="K32" s="480"/>
      <c r="L32" s="482"/>
    </row>
    <row r="33" spans="1:12" ht="30.75" customHeight="1" thickBot="1" x14ac:dyDescent="0.3">
      <c r="A33" s="468"/>
      <c r="B33" s="464" t="s">
        <v>130</v>
      </c>
      <c r="C33" s="464"/>
      <c r="D33" s="469"/>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3000-000000000000}"/>
    <hyperlink ref="D35" r:id="rId2" display="wcastro@ins.gov.co/svillarreal@ins.gov.co" xr:uid="{00000000-0004-0000-3000-000001000000}"/>
    <hyperlink ref="A1" location="Índice!A1" display="Volver" xr:uid="{00000000-0004-0000-30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showGridLines="0" showWhiteSpace="0" view="pageBreakPreview" zoomScale="85" zoomScaleNormal="70" zoomScaleSheetLayoutView="85"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24</v>
      </c>
      <c r="C7" s="542"/>
      <c r="D7" s="542"/>
      <c r="E7" s="542"/>
      <c r="F7" s="10" t="s">
        <v>79</v>
      </c>
      <c r="G7" s="418" t="s">
        <v>169</v>
      </c>
      <c r="H7" s="419"/>
      <c r="I7" s="419"/>
      <c r="J7" s="419"/>
      <c r="K7" s="420"/>
      <c r="L7" s="11">
        <v>1</v>
      </c>
    </row>
    <row r="8" spans="1:12" ht="51" customHeight="1" thickBot="1" x14ac:dyDescent="0.3">
      <c r="A8" s="12" t="s">
        <v>81</v>
      </c>
      <c r="B8" s="421" t="s">
        <v>170</v>
      </c>
      <c r="C8" s="422"/>
      <c r="D8" s="422"/>
      <c r="E8" s="423"/>
      <c r="F8" s="421"/>
      <c r="G8" s="422"/>
      <c r="H8" s="423"/>
      <c r="I8" s="421"/>
      <c r="J8" s="422"/>
      <c r="K8" s="424"/>
      <c r="L8" s="11">
        <v>2</v>
      </c>
    </row>
    <row r="9" spans="1:12" ht="135" customHeight="1" thickBot="1" x14ac:dyDescent="0.3">
      <c r="A9" s="13" t="s">
        <v>83</v>
      </c>
      <c r="B9" s="544" t="s">
        <v>171</v>
      </c>
      <c r="C9" s="553"/>
      <c r="D9" s="553"/>
      <c r="E9" s="553"/>
      <c r="F9" s="553"/>
      <c r="G9" s="553"/>
      <c r="H9" s="553"/>
      <c r="I9" s="553"/>
      <c r="J9" s="553"/>
      <c r="K9" s="554"/>
      <c r="L9" s="11">
        <v>3</v>
      </c>
    </row>
    <row r="10" spans="1:12" ht="51" customHeight="1" thickBot="1" x14ac:dyDescent="0.3">
      <c r="A10" s="13" t="s">
        <v>84</v>
      </c>
      <c r="B10" s="428" t="s">
        <v>172</v>
      </c>
      <c r="C10" s="429"/>
      <c r="D10" s="429"/>
      <c r="E10" s="429"/>
      <c r="F10" s="12" t="s">
        <v>86</v>
      </c>
      <c r="G10" s="430" t="s">
        <v>173</v>
      </c>
      <c r="H10" s="431"/>
      <c r="I10" s="431"/>
      <c r="J10" s="431"/>
      <c r="K10" s="432"/>
      <c r="L10" s="11">
        <v>4</v>
      </c>
    </row>
    <row r="11" spans="1:12" ht="97.5" customHeight="1" thickBot="1" x14ac:dyDescent="0.3">
      <c r="A11" s="12" t="s">
        <v>88</v>
      </c>
      <c r="B11" s="421" t="s">
        <v>174</v>
      </c>
      <c r="C11" s="423"/>
      <c r="D11" s="12" t="s">
        <v>90</v>
      </c>
      <c r="E11" s="14" t="s">
        <v>175</v>
      </c>
      <c r="F11" s="14" t="s">
        <v>176</v>
      </c>
      <c r="G11" s="14" t="s">
        <v>177</v>
      </c>
      <c r="H11" s="14" t="s">
        <v>178</v>
      </c>
      <c r="I11" s="14" t="s">
        <v>179</v>
      </c>
      <c r="J11" s="14" t="s">
        <v>180</v>
      </c>
      <c r="K11" s="14"/>
      <c r="L11" s="11">
        <v>5</v>
      </c>
    </row>
    <row r="12" spans="1:12" ht="87" customHeight="1" thickBot="1" x14ac:dyDescent="0.3">
      <c r="A12" s="12" t="s">
        <v>91</v>
      </c>
      <c r="B12" s="518" t="s">
        <v>781</v>
      </c>
      <c r="C12" s="519"/>
      <c r="D12" s="519"/>
      <c r="E12" s="519"/>
      <c r="F12" s="519"/>
      <c r="G12" s="12" t="s">
        <v>92</v>
      </c>
      <c r="H12" s="518" t="s">
        <v>181</v>
      </c>
      <c r="I12" s="519"/>
      <c r="J12" s="519"/>
      <c r="K12" s="520"/>
      <c r="L12" s="11">
        <v>6</v>
      </c>
    </row>
    <row r="13" spans="1:12" ht="51" customHeight="1" thickBot="1" x14ac:dyDescent="0.3">
      <c r="A13" s="12" t="s">
        <v>93</v>
      </c>
      <c r="B13" s="518" t="s">
        <v>182</v>
      </c>
      <c r="C13" s="519"/>
      <c r="D13" s="519"/>
      <c r="E13" s="519"/>
      <c r="F13" s="519"/>
      <c r="G13" s="519"/>
      <c r="H13" s="519"/>
      <c r="I13" s="520"/>
      <c r="J13" s="12" t="s">
        <v>95</v>
      </c>
      <c r="K13" s="15" t="s">
        <v>96</v>
      </c>
      <c r="L13" s="16">
        <v>7</v>
      </c>
    </row>
    <row r="14" spans="1:12" ht="51" customHeight="1" thickBot="1" x14ac:dyDescent="0.3">
      <c r="A14" s="12" t="s">
        <v>97</v>
      </c>
      <c r="B14" s="545" t="s">
        <v>183</v>
      </c>
      <c r="C14" s="546"/>
      <c r="D14" s="12" t="s">
        <v>99</v>
      </c>
      <c r="E14" s="60" t="s">
        <v>144</v>
      </c>
      <c r="F14" s="12" t="s">
        <v>101</v>
      </c>
      <c r="G14" s="61">
        <v>10</v>
      </c>
      <c r="H14" s="12" t="s">
        <v>102</v>
      </c>
      <c r="I14" s="153">
        <v>1</v>
      </c>
      <c r="J14" s="12" t="s">
        <v>103</v>
      </c>
      <c r="K14" s="154">
        <v>44926</v>
      </c>
      <c r="L14" s="16">
        <v>8</v>
      </c>
    </row>
    <row r="15" spans="1:12" ht="51" customHeight="1" thickBot="1" x14ac:dyDescent="0.3">
      <c r="A15" s="20" t="s">
        <v>104</v>
      </c>
      <c r="B15" s="21" t="s">
        <v>105</v>
      </c>
      <c r="C15" s="22">
        <v>2021</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57.75" customHeight="1" x14ac:dyDescent="0.25">
      <c r="A17" s="511" t="str">
        <f>+E11</f>
        <v>Número de UNM que realizaron la notificación de casos en el aplicativo Sivigila cumpliendo con la oportunidad definida</v>
      </c>
      <c r="B17" s="512"/>
      <c r="C17" s="450"/>
      <c r="D17" s="451"/>
      <c r="E17" s="450"/>
      <c r="F17" s="451"/>
      <c r="G17" s="450"/>
      <c r="H17" s="451"/>
      <c r="I17" s="450"/>
      <c r="J17" s="451"/>
      <c r="K17" s="452"/>
      <c r="L17" s="447"/>
    </row>
    <row r="18" spans="1:12" ht="57.75" customHeight="1" x14ac:dyDescent="0.25">
      <c r="A18" s="511" t="str">
        <f>+F11</f>
        <v>Número de UNM que deben realizar la notificación de casos en el aplicativo Sivigila cumpliendo con la oportunidad definida</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3.25" customHeight="1" x14ac:dyDescent="0.25">
      <c r="A25" s="455"/>
      <c r="B25" s="39">
        <v>1</v>
      </c>
      <c r="C25" s="555">
        <v>100</v>
      </c>
      <c r="D25" s="40">
        <v>100</v>
      </c>
      <c r="E25" s="65" t="s">
        <v>184</v>
      </c>
      <c r="F25" s="65">
        <v>97</v>
      </c>
      <c r="G25" s="65">
        <v>100</v>
      </c>
      <c r="H25" s="65"/>
      <c r="I25" s="36"/>
      <c r="J25" s="42"/>
      <c r="K25" s="38"/>
      <c r="L25" s="473"/>
    </row>
    <row r="26" spans="1:12" ht="23.25" customHeight="1" x14ac:dyDescent="0.25">
      <c r="A26" s="455"/>
      <c r="B26" s="43">
        <v>2</v>
      </c>
      <c r="C26" s="555"/>
      <c r="D26" s="44">
        <v>100</v>
      </c>
      <c r="E26" s="65" t="s">
        <v>184</v>
      </c>
      <c r="F26" s="65">
        <v>97</v>
      </c>
      <c r="G26" s="65">
        <v>100</v>
      </c>
      <c r="H26" s="65"/>
      <c r="I26" s="36"/>
      <c r="J26" s="42"/>
      <c r="K26" s="38"/>
      <c r="L26" s="473"/>
    </row>
    <row r="27" spans="1:12" ht="23.25" customHeight="1" x14ac:dyDescent="0.3">
      <c r="A27" s="455"/>
      <c r="B27" s="43">
        <v>3</v>
      </c>
      <c r="C27" s="555"/>
      <c r="D27" s="44">
        <v>100</v>
      </c>
      <c r="E27" s="65" t="s">
        <v>184</v>
      </c>
      <c r="F27" s="65">
        <v>97</v>
      </c>
      <c r="G27" s="65">
        <v>100</v>
      </c>
      <c r="H27" s="65"/>
      <c r="I27" s="45"/>
      <c r="J27" s="42"/>
      <c r="K27" s="38"/>
      <c r="L27" s="473"/>
    </row>
    <row r="28" spans="1:12" ht="23.25" customHeight="1" thickBot="1" x14ac:dyDescent="0.3">
      <c r="A28" s="456"/>
      <c r="B28" s="46">
        <v>4</v>
      </c>
      <c r="C28" s="556"/>
      <c r="D28" s="47">
        <v>100</v>
      </c>
      <c r="E28" s="48" t="s">
        <v>184</v>
      </c>
      <c r="F28" s="48">
        <v>97</v>
      </c>
      <c r="G28" s="48">
        <v>100</v>
      </c>
      <c r="H28" s="48"/>
      <c r="I28" s="50"/>
      <c r="J28" s="51"/>
      <c r="K28" s="52"/>
      <c r="L28" s="473"/>
    </row>
    <row r="29" spans="1:12" ht="48.75" customHeight="1" x14ac:dyDescent="0.25">
      <c r="A29" s="53" t="s">
        <v>123</v>
      </c>
      <c r="B29" s="557" t="s">
        <v>185</v>
      </c>
      <c r="C29" s="557"/>
      <c r="D29" s="557"/>
      <c r="E29" s="557"/>
      <c r="F29" s="557"/>
      <c r="G29" s="557"/>
      <c r="H29" s="557"/>
      <c r="I29" s="557"/>
      <c r="J29" s="557"/>
      <c r="K29" s="557"/>
      <c r="L29" s="54">
        <v>12</v>
      </c>
    </row>
    <row r="30" spans="1:12" ht="48.75" customHeight="1" thickBot="1" x14ac:dyDescent="0.3">
      <c r="A30" s="12" t="s">
        <v>124</v>
      </c>
      <c r="B30" s="502" t="s">
        <v>789</v>
      </c>
      <c r="C30" s="503"/>
      <c r="D30" s="503"/>
      <c r="E30" s="503"/>
      <c r="F30" s="503"/>
      <c r="G30" s="503"/>
      <c r="H30" s="503"/>
      <c r="I30" s="503"/>
      <c r="J30" s="503"/>
      <c r="K30" s="504"/>
      <c r="L30" s="55">
        <v>13</v>
      </c>
    </row>
    <row r="31" spans="1:12" ht="30.75" customHeight="1" x14ac:dyDescent="0.25">
      <c r="A31" s="468" t="s">
        <v>125</v>
      </c>
      <c r="B31" s="464" t="s">
        <v>126</v>
      </c>
      <c r="C31" s="464"/>
      <c r="D31" s="480" t="s">
        <v>186</v>
      </c>
      <c r="E31" s="480"/>
      <c r="F31" s="480"/>
      <c r="G31" s="480"/>
      <c r="H31" s="57" t="s">
        <v>127</v>
      </c>
      <c r="I31" s="480" t="s">
        <v>187</v>
      </c>
      <c r="J31" s="480"/>
      <c r="K31" s="480"/>
      <c r="L31" s="481">
        <v>14</v>
      </c>
    </row>
    <row r="32" spans="1:12" ht="36" customHeight="1" x14ac:dyDescent="0.25">
      <c r="A32" s="468"/>
      <c r="B32" s="484" t="s">
        <v>86</v>
      </c>
      <c r="C32" s="484"/>
      <c r="D32" s="490" t="s">
        <v>188</v>
      </c>
      <c r="E32" s="491"/>
      <c r="F32" s="491"/>
      <c r="G32" s="492"/>
      <c r="H32" s="57" t="s">
        <v>129</v>
      </c>
      <c r="I32" s="493" t="s">
        <v>189</v>
      </c>
      <c r="J32" s="480"/>
      <c r="K32" s="480"/>
      <c r="L32" s="482"/>
    </row>
    <row r="33" spans="1:12" ht="30.75" customHeight="1" thickBot="1" x14ac:dyDescent="0.3">
      <c r="A33" s="468"/>
      <c r="B33" s="464" t="s">
        <v>130</v>
      </c>
      <c r="C33" s="464"/>
      <c r="D33" s="469" t="s">
        <v>190</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B8 F8 E14 B14 F10:G10 G7 I8 B10:B11" xr:uid="{00000000-0002-0000-0400-000000000000}"/>
  </dataValidations>
  <hyperlinks>
    <hyperlink ref="I32" r:id="rId1" xr:uid="{00000000-0004-0000-0400-000000000000}"/>
    <hyperlink ref="D35" r:id="rId2" display="wcastro@ins.gov.co/svillarreal@ins.gov.co" xr:uid="{00000000-0004-0000-0400-000001000000}"/>
    <hyperlink ref="A1" location="Índice!A1" display="Volver" xr:uid="{00000000-0004-0000-04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5"/>
  <sheetViews>
    <sheetView showGridLines="0" zoomScale="115" zoomScaleNormal="115" zoomScaleSheetLayoutView="70" zoomScalePage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3"/>
      <c r="C1" s="3"/>
      <c r="D1" s="602" t="s">
        <v>72</v>
      </c>
      <c r="E1" s="603"/>
      <c r="F1" s="606" t="s">
        <v>73</v>
      </c>
      <c r="G1" s="606"/>
      <c r="H1" s="606"/>
      <c r="I1" s="606" t="s">
        <v>74</v>
      </c>
      <c r="J1" s="606"/>
      <c r="K1" s="607"/>
    </row>
    <row r="2" spans="1:12" ht="27" customHeight="1" x14ac:dyDescent="0.25">
      <c r="A2" s="4"/>
      <c r="B2" s="5"/>
      <c r="C2" s="5"/>
      <c r="D2" s="604"/>
      <c r="E2" s="604"/>
      <c r="F2" s="410"/>
      <c r="G2" s="410"/>
      <c r="H2" s="410"/>
      <c r="I2" s="410"/>
      <c r="J2" s="410"/>
      <c r="K2" s="608"/>
    </row>
    <row r="3" spans="1:12" ht="17.25" customHeight="1" x14ac:dyDescent="0.25">
      <c r="A3" s="4"/>
      <c r="B3" s="5"/>
      <c r="C3" s="5"/>
      <c r="D3" s="604"/>
      <c r="E3" s="604"/>
      <c r="F3" s="410" t="s">
        <v>75</v>
      </c>
      <c r="G3" s="410"/>
      <c r="H3" s="410"/>
      <c r="I3" s="412">
        <v>44246</v>
      </c>
      <c r="J3" s="412"/>
      <c r="K3" s="610"/>
    </row>
    <row r="4" spans="1:12" ht="17.25" customHeight="1" thickBot="1" x14ac:dyDescent="0.3">
      <c r="A4" s="6"/>
      <c r="B4" s="7"/>
      <c r="C4" s="7"/>
      <c r="D4" s="605"/>
      <c r="E4" s="605"/>
      <c r="F4" s="609"/>
      <c r="G4" s="609"/>
      <c r="H4" s="609"/>
      <c r="I4" s="611"/>
      <c r="J4" s="611"/>
      <c r="K4" s="612"/>
    </row>
    <row r="5" spans="1:12" ht="36.75" customHeight="1" thickBot="1" x14ac:dyDescent="0.3">
      <c r="A5" s="599" t="s">
        <v>76</v>
      </c>
      <c r="B5" s="600"/>
      <c r="C5" s="600"/>
      <c r="D5" s="600"/>
      <c r="E5" s="600"/>
      <c r="F5" s="600"/>
      <c r="G5" s="600"/>
      <c r="H5" s="600"/>
      <c r="I5" s="600"/>
      <c r="J5" s="600"/>
      <c r="K5" s="601"/>
      <c r="L5" s="8"/>
    </row>
    <row r="6" spans="1:12" ht="27" customHeight="1" thickBot="1" x14ac:dyDescent="0.3">
      <c r="A6" s="414" t="s">
        <v>77</v>
      </c>
      <c r="B6" s="415"/>
      <c r="C6" s="415"/>
      <c r="D6" s="415"/>
      <c r="E6" s="415"/>
      <c r="F6" s="415"/>
      <c r="G6" s="415"/>
      <c r="H6" s="415"/>
      <c r="I6" s="415"/>
      <c r="J6" s="415"/>
      <c r="K6" s="416"/>
      <c r="L6" s="8"/>
    </row>
    <row r="7" spans="1:12" ht="36" customHeight="1" thickBot="1" x14ac:dyDescent="0.3">
      <c r="A7" s="9" t="s">
        <v>78</v>
      </c>
      <c r="B7" s="542" t="s">
        <v>70</v>
      </c>
      <c r="C7" s="542"/>
      <c r="D7" s="542"/>
      <c r="E7" s="542"/>
      <c r="F7" s="10" t="s">
        <v>79</v>
      </c>
      <c r="G7" s="418" t="s">
        <v>80</v>
      </c>
      <c r="H7" s="419"/>
      <c r="I7" s="419"/>
      <c r="J7" s="419"/>
      <c r="K7" s="420"/>
      <c r="L7" s="11">
        <v>1</v>
      </c>
    </row>
    <row r="8" spans="1:12" ht="39" customHeight="1" thickBot="1" x14ac:dyDescent="0.3">
      <c r="A8" s="12" t="s">
        <v>81</v>
      </c>
      <c r="B8" s="421" t="s">
        <v>82</v>
      </c>
      <c r="C8" s="422"/>
      <c r="D8" s="422"/>
      <c r="E8" s="423"/>
      <c r="F8" s="421"/>
      <c r="G8" s="422"/>
      <c r="H8" s="423"/>
      <c r="I8" s="421"/>
      <c r="J8" s="422"/>
      <c r="K8" s="424"/>
      <c r="L8" s="11">
        <v>2</v>
      </c>
    </row>
    <row r="9" spans="1:12" ht="49.5" customHeight="1" thickBot="1" x14ac:dyDescent="0.3">
      <c r="A9" s="13" t="s">
        <v>83</v>
      </c>
      <c r="B9" s="544" t="s">
        <v>765</v>
      </c>
      <c r="C9" s="553"/>
      <c r="D9" s="553"/>
      <c r="E9" s="553"/>
      <c r="F9" s="553"/>
      <c r="G9" s="553"/>
      <c r="H9" s="553"/>
      <c r="I9" s="553"/>
      <c r="J9" s="553"/>
      <c r="K9" s="554"/>
      <c r="L9" s="11">
        <v>3</v>
      </c>
    </row>
    <row r="10" spans="1:12" ht="30" customHeight="1" thickBot="1" x14ac:dyDescent="0.3">
      <c r="A10" s="13" t="s">
        <v>84</v>
      </c>
      <c r="B10" s="428" t="s">
        <v>766</v>
      </c>
      <c r="C10" s="429"/>
      <c r="D10" s="429"/>
      <c r="E10" s="429"/>
      <c r="F10" s="12" t="s">
        <v>86</v>
      </c>
      <c r="G10" s="430" t="s">
        <v>767</v>
      </c>
      <c r="H10" s="431"/>
      <c r="I10" s="431"/>
      <c r="J10" s="431"/>
      <c r="K10" s="432"/>
      <c r="L10" s="11">
        <v>4</v>
      </c>
    </row>
    <row r="11" spans="1:12" ht="67.5" customHeight="1" thickBot="1" x14ac:dyDescent="0.3">
      <c r="A11" s="12" t="s">
        <v>88</v>
      </c>
      <c r="B11" s="421" t="s">
        <v>221</v>
      </c>
      <c r="C11" s="423"/>
      <c r="D11" s="12" t="s">
        <v>90</v>
      </c>
      <c r="E11" s="14" t="s">
        <v>768</v>
      </c>
      <c r="F11" s="14" t="s">
        <v>240</v>
      </c>
      <c r="G11" s="14" t="s">
        <v>177</v>
      </c>
      <c r="H11" s="14" t="s">
        <v>178</v>
      </c>
      <c r="I11" s="14" t="s">
        <v>179</v>
      </c>
      <c r="J11" s="14" t="s">
        <v>180</v>
      </c>
      <c r="K11" s="14"/>
      <c r="L11" s="11">
        <v>5</v>
      </c>
    </row>
    <row r="12" spans="1:12" ht="92.25" customHeight="1" thickBot="1" x14ac:dyDescent="0.3">
      <c r="A12" s="12" t="s">
        <v>91</v>
      </c>
      <c r="B12" s="518" t="s">
        <v>769</v>
      </c>
      <c r="C12" s="519"/>
      <c r="D12" s="519"/>
      <c r="E12" s="519"/>
      <c r="F12" s="519"/>
      <c r="G12" s="12" t="s">
        <v>92</v>
      </c>
      <c r="H12" s="518" t="s">
        <v>770</v>
      </c>
      <c r="I12" s="519"/>
      <c r="J12" s="519"/>
      <c r="K12" s="520"/>
      <c r="L12" s="11">
        <v>6</v>
      </c>
    </row>
    <row r="13" spans="1:12" ht="60" customHeight="1" thickBot="1" x14ac:dyDescent="0.3">
      <c r="A13" s="12" t="s">
        <v>93</v>
      </c>
      <c r="B13" s="518" t="s">
        <v>771</v>
      </c>
      <c r="C13" s="519"/>
      <c r="D13" s="519"/>
      <c r="E13" s="519"/>
      <c r="F13" s="519"/>
      <c r="G13" s="519"/>
      <c r="H13" s="519"/>
      <c r="I13" s="520"/>
      <c r="J13" s="12" t="s">
        <v>95</v>
      </c>
      <c r="K13" s="15" t="s">
        <v>96</v>
      </c>
      <c r="L13" s="16">
        <v>7</v>
      </c>
    </row>
    <row r="14" spans="1:12" ht="51.75" customHeight="1" thickBot="1" x14ac:dyDescent="0.3">
      <c r="A14" s="12" t="s">
        <v>97</v>
      </c>
      <c r="B14" s="545" t="s">
        <v>159</v>
      </c>
      <c r="C14" s="546"/>
      <c r="D14" s="12" t="s">
        <v>99</v>
      </c>
      <c r="E14" s="17" t="s">
        <v>100</v>
      </c>
      <c r="F14" s="12" t="s">
        <v>101</v>
      </c>
      <c r="G14" s="17">
        <v>0</v>
      </c>
      <c r="H14" s="12" t="s">
        <v>102</v>
      </c>
      <c r="I14" s="18">
        <v>91</v>
      </c>
      <c r="J14" s="12" t="s">
        <v>103</v>
      </c>
      <c r="K14" s="19" t="s">
        <v>772</v>
      </c>
      <c r="L14" s="16">
        <v>8</v>
      </c>
    </row>
    <row r="15" spans="1:12" ht="45" customHeight="1" thickBot="1" x14ac:dyDescent="0.3">
      <c r="A15" s="20" t="s">
        <v>104</v>
      </c>
      <c r="B15" s="21" t="s">
        <v>105</v>
      </c>
      <c r="C15" s="22">
        <v>2018</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35.25" customHeight="1" x14ac:dyDescent="0.25">
      <c r="A17" s="511" t="str">
        <f>+E11</f>
        <v>Estado del Sistema de control interno de la entidad</v>
      </c>
      <c r="B17" s="512"/>
      <c r="C17" s="450"/>
      <c r="D17" s="451"/>
      <c r="E17" s="450"/>
      <c r="F17" s="451"/>
      <c r="G17" s="450"/>
      <c r="H17" s="451"/>
      <c r="I17" s="450"/>
      <c r="J17" s="451"/>
      <c r="K17" s="452"/>
      <c r="L17" s="447"/>
    </row>
    <row r="18" spans="1:12" ht="21.75" customHeight="1" x14ac:dyDescent="0.25">
      <c r="A18" s="511" t="str">
        <f>+F11</f>
        <v>Variable 2</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94">
        <v>95</v>
      </c>
      <c r="D25" s="40">
        <v>92</v>
      </c>
      <c r="E25" s="41" t="s">
        <v>773</v>
      </c>
      <c r="F25" s="41">
        <v>91</v>
      </c>
      <c r="G25" s="41">
        <v>92</v>
      </c>
      <c r="H25" s="41"/>
      <c r="I25" s="36"/>
      <c r="J25" s="42"/>
      <c r="K25" s="38"/>
      <c r="L25" s="473"/>
    </row>
    <row r="26" spans="1:12" ht="15.75" customHeight="1" x14ac:dyDescent="0.25">
      <c r="A26" s="455"/>
      <c r="B26" s="43">
        <v>2</v>
      </c>
      <c r="C26" s="594"/>
      <c r="D26" s="44"/>
      <c r="E26" s="41"/>
      <c r="F26" s="41"/>
      <c r="G26" s="41"/>
      <c r="H26" s="41"/>
      <c r="I26" s="36"/>
      <c r="J26" s="42"/>
      <c r="K26" s="38"/>
      <c r="L26" s="473"/>
    </row>
    <row r="27" spans="1:12" ht="17.25" customHeight="1" x14ac:dyDescent="0.3">
      <c r="A27" s="455"/>
      <c r="B27" s="43">
        <v>3</v>
      </c>
      <c r="C27" s="594"/>
      <c r="D27" s="352">
        <v>95</v>
      </c>
      <c r="E27" s="353" t="s">
        <v>774</v>
      </c>
      <c r="F27" s="353">
        <v>92</v>
      </c>
      <c r="G27" s="353">
        <v>95</v>
      </c>
      <c r="H27" s="41"/>
      <c r="I27" s="45"/>
      <c r="J27" s="42"/>
      <c r="K27" s="38"/>
      <c r="L27" s="473"/>
    </row>
    <row r="28" spans="1:12" ht="16.5" customHeight="1" thickBot="1" x14ac:dyDescent="0.3">
      <c r="A28" s="456"/>
      <c r="B28" s="46">
        <v>4</v>
      </c>
      <c r="C28" s="595"/>
      <c r="D28" s="47"/>
      <c r="E28" s="48"/>
      <c r="F28" s="48"/>
      <c r="G28" s="49"/>
      <c r="H28" s="48"/>
      <c r="I28" s="50"/>
      <c r="J28" s="51"/>
      <c r="K28" s="52"/>
      <c r="L28" s="473"/>
    </row>
    <row r="29" spans="1:12" ht="46.5" customHeight="1" x14ac:dyDescent="0.25">
      <c r="A29" s="53" t="s">
        <v>274</v>
      </c>
      <c r="B29" s="733" t="s">
        <v>775</v>
      </c>
      <c r="C29" s="733"/>
      <c r="D29" s="733"/>
      <c r="E29" s="733"/>
      <c r="F29" s="733"/>
      <c r="G29" s="733"/>
      <c r="H29" s="733"/>
      <c r="I29" s="733"/>
      <c r="J29" s="733"/>
      <c r="K29" s="733"/>
      <c r="L29" s="54">
        <v>12</v>
      </c>
    </row>
    <row r="30" spans="1:12" ht="115.5" customHeight="1" thickBot="1" x14ac:dyDescent="0.3">
      <c r="A30" s="12" t="s">
        <v>124</v>
      </c>
      <c r="B30" s="596" t="s">
        <v>776</v>
      </c>
      <c r="C30" s="597"/>
      <c r="D30" s="597"/>
      <c r="E30" s="597"/>
      <c r="F30" s="597"/>
      <c r="G30" s="597"/>
      <c r="H30" s="597"/>
      <c r="I30" s="597"/>
      <c r="J30" s="597"/>
      <c r="K30" s="598"/>
      <c r="L30" s="55">
        <v>13</v>
      </c>
    </row>
    <row r="31" spans="1:12" ht="30.75" customHeight="1" x14ac:dyDescent="0.25">
      <c r="A31" s="468" t="s">
        <v>125</v>
      </c>
      <c r="B31" s="464" t="s">
        <v>126</v>
      </c>
      <c r="C31" s="464"/>
      <c r="D31" s="564" t="s">
        <v>777</v>
      </c>
      <c r="E31" s="564"/>
      <c r="F31" s="564"/>
      <c r="G31" s="564"/>
      <c r="H31" s="56" t="s">
        <v>127</v>
      </c>
      <c r="I31" s="564" t="s">
        <v>778</v>
      </c>
      <c r="J31" s="564"/>
      <c r="K31" s="564"/>
      <c r="L31" s="481">
        <v>14</v>
      </c>
    </row>
    <row r="32" spans="1:12" ht="36" customHeight="1" x14ac:dyDescent="0.25">
      <c r="A32" s="468"/>
      <c r="B32" s="484" t="s">
        <v>86</v>
      </c>
      <c r="C32" s="484"/>
      <c r="D32" s="565" t="s">
        <v>767</v>
      </c>
      <c r="E32" s="566"/>
      <c r="F32" s="566"/>
      <c r="G32" s="567"/>
      <c r="H32" s="56" t="s">
        <v>129</v>
      </c>
      <c r="I32" s="493" t="s">
        <v>779</v>
      </c>
      <c r="J32" s="480"/>
      <c r="K32" s="480"/>
      <c r="L32" s="482"/>
    </row>
    <row r="33" spans="1:12" ht="30.75" customHeight="1" thickBot="1" x14ac:dyDescent="0.3">
      <c r="A33" s="468"/>
      <c r="B33" s="464" t="s">
        <v>130</v>
      </c>
      <c r="C33" s="464"/>
      <c r="D33" s="568" t="s">
        <v>780</v>
      </c>
      <c r="E33" s="569"/>
      <c r="F33" s="569"/>
      <c r="G33" s="569"/>
      <c r="H33" s="569"/>
      <c r="I33" s="569"/>
      <c r="J33" s="569"/>
      <c r="K33" s="570"/>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dataValidations disablePrompts="1" count="1">
    <dataValidation type="list" allowBlank="1" showInputMessage="1" showErrorMessage="1" sqref="B14 B8 F8 B10:B11 G7 I8 F10:G10" xr:uid="{00000000-0002-0000-3100-000000000000}"/>
  </dataValidations>
  <hyperlinks>
    <hyperlink ref="I32" r:id="rId1" xr:uid="{00000000-0004-0000-3100-000000000000}"/>
    <hyperlink ref="A1" location="Índice!A1" display="Volver" xr:uid="{00000000-0004-0000-3100-000001000000}"/>
    <hyperlink ref="D35" r:id="rId2" display="wcastro@ins.gov.co/svillarreal@ins.gov.co" xr:uid="{00000000-0004-0000-31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25</v>
      </c>
      <c r="C7" s="542"/>
      <c r="D7" s="542"/>
      <c r="E7" s="542"/>
      <c r="F7" s="10" t="s">
        <v>79</v>
      </c>
      <c r="G7" s="418" t="s">
        <v>169</v>
      </c>
      <c r="H7" s="419"/>
      <c r="I7" s="419"/>
      <c r="J7" s="419"/>
      <c r="K7" s="420"/>
      <c r="L7" s="11">
        <v>1</v>
      </c>
    </row>
    <row r="8" spans="1:12" ht="51" customHeight="1" thickBot="1" x14ac:dyDescent="0.3">
      <c r="A8" s="12" t="s">
        <v>81</v>
      </c>
      <c r="B8" s="421" t="s">
        <v>170</v>
      </c>
      <c r="C8" s="422"/>
      <c r="D8" s="422"/>
      <c r="E8" s="423"/>
      <c r="F8" s="421"/>
      <c r="G8" s="422"/>
      <c r="H8" s="423"/>
      <c r="I8" s="421"/>
      <c r="J8" s="422"/>
      <c r="K8" s="424"/>
      <c r="L8" s="11">
        <v>2</v>
      </c>
    </row>
    <row r="9" spans="1:12" ht="153" customHeight="1" thickBot="1" x14ac:dyDescent="0.3">
      <c r="A9" s="13" t="s">
        <v>83</v>
      </c>
      <c r="B9" s="544" t="s">
        <v>191</v>
      </c>
      <c r="C9" s="553"/>
      <c r="D9" s="553"/>
      <c r="E9" s="553"/>
      <c r="F9" s="553"/>
      <c r="G9" s="553"/>
      <c r="H9" s="553"/>
      <c r="I9" s="553"/>
      <c r="J9" s="553"/>
      <c r="K9" s="554"/>
      <c r="L9" s="11">
        <v>3</v>
      </c>
    </row>
    <row r="10" spans="1:12" ht="51" customHeight="1" thickBot="1" x14ac:dyDescent="0.3">
      <c r="A10" s="13" t="s">
        <v>84</v>
      </c>
      <c r="B10" s="428" t="s">
        <v>172</v>
      </c>
      <c r="C10" s="429"/>
      <c r="D10" s="429"/>
      <c r="E10" s="429"/>
      <c r="F10" s="12" t="s">
        <v>86</v>
      </c>
      <c r="G10" s="430" t="s">
        <v>173</v>
      </c>
      <c r="H10" s="431"/>
      <c r="I10" s="431"/>
      <c r="J10" s="431"/>
      <c r="K10" s="432"/>
      <c r="L10" s="11">
        <v>4</v>
      </c>
    </row>
    <row r="11" spans="1:12" ht="78" customHeight="1" thickBot="1" x14ac:dyDescent="0.3">
      <c r="A11" s="12" t="s">
        <v>88</v>
      </c>
      <c r="B11" s="421" t="s">
        <v>174</v>
      </c>
      <c r="C11" s="423"/>
      <c r="D11" s="12" t="s">
        <v>90</v>
      </c>
      <c r="E11" s="14" t="s">
        <v>192</v>
      </c>
      <c r="F11" s="155" t="s">
        <v>193</v>
      </c>
      <c r="G11" s="14" t="s">
        <v>177</v>
      </c>
      <c r="H11" s="14" t="s">
        <v>178</v>
      </c>
      <c r="I11" s="14" t="s">
        <v>179</v>
      </c>
      <c r="J11" s="14" t="s">
        <v>180</v>
      </c>
      <c r="K11" s="14"/>
      <c r="L11" s="11">
        <v>5</v>
      </c>
    </row>
    <row r="12" spans="1:12" ht="117.75" customHeight="1" thickBot="1" x14ac:dyDescent="0.3">
      <c r="A12" s="12" t="s">
        <v>91</v>
      </c>
      <c r="B12" s="518" t="s">
        <v>194</v>
      </c>
      <c r="C12" s="519"/>
      <c r="D12" s="519"/>
      <c r="E12" s="519"/>
      <c r="F12" s="519"/>
      <c r="G12" s="12" t="s">
        <v>92</v>
      </c>
      <c r="H12" s="518" t="s">
        <v>195</v>
      </c>
      <c r="I12" s="519"/>
      <c r="J12" s="519"/>
      <c r="K12" s="520"/>
      <c r="L12" s="11">
        <v>6</v>
      </c>
    </row>
    <row r="13" spans="1:12" ht="51" customHeight="1" thickBot="1" x14ac:dyDescent="0.3">
      <c r="A13" s="12" t="s">
        <v>93</v>
      </c>
      <c r="B13" s="518" t="s">
        <v>196</v>
      </c>
      <c r="C13" s="519"/>
      <c r="D13" s="519"/>
      <c r="E13" s="519"/>
      <c r="F13" s="519"/>
      <c r="G13" s="519"/>
      <c r="H13" s="519"/>
      <c r="I13" s="520"/>
      <c r="J13" s="12" t="s">
        <v>95</v>
      </c>
      <c r="K13" s="15" t="s">
        <v>96</v>
      </c>
      <c r="L13" s="16">
        <v>7</v>
      </c>
    </row>
    <row r="14" spans="1:12" ht="51" customHeight="1" thickBot="1" x14ac:dyDescent="0.3">
      <c r="A14" s="12" t="s">
        <v>97</v>
      </c>
      <c r="B14" s="545" t="s">
        <v>159</v>
      </c>
      <c r="C14" s="546"/>
      <c r="D14" s="12" t="s">
        <v>99</v>
      </c>
      <c r="E14" s="60" t="s">
        <v>144</v>
      </c>
      <c r="F14" s="12" t="s">
        <v>101</v>
      </c>
      <c r="G14" s="61">
        <v>15</v>
      </c>
      <c r="H14" s="12" t="s">
        <v>102</v>
      </c>
      <c r="I14" s="156">
        <v>0.998</v>
      </c>
      <c r="J14" s="12" t="s">
        <v>103</v>
      </c>
      <c r="K14" s="154">
        <v>44926</v>
      </c>
      <c r="L14" s="16">
        <v>8</v>
      </c>
    </row>
    <row r="15" spans="1:12" ht="51" customHeight="1" thickBot="1" x14ac:dyDescent="0.3">
      <c r="A15" s="20" t="s">
        <v>104</v>
      </c>
      <c r="B15" s="21" t="s">
        <v>105</v>
      </c>
      <c r="C15" s="22">
        <v>2021</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43.5" customHeight="1" x14ac:dyDescent="0.25">
      <c r="A17" s="511" t="str">
        <f>+E11</f>
        <v>Número de alertas, brotes y situaciones de emergencias gestionadas</v>
      </c>
      <c r="B17" s="512"/>
      <c r="C17" s="450"/>
      <c r="D17" s="451"/>
      <c r="E17" s="450"/>
      <c r="F17" s="451"/>
      <c r="G17" s="450"/>
      <c r="H17" s="451"/>
      <c r="I17" s="450"/>
      <c r="J17" s="451"/>
      <c r="K17" s="452"/>
      <c r="L17" s="447"/>
    </row>
    <row r="18" spans="1:12" ht="43.5" customHeight="1" x14ac:dyDescent="0.25">
      <c r="A18" s="511" t="str">
        <f>+F11</f>
        <v xml:space="preserve">Número de alertas, brotes y situaciones de emergencias registradas en la matriz de brotes </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19.5" customHeight="1" x14ac:dyDescent="0.25">
      <c r="A25" s="455"/>
      <c r="B25" s="39">
        <v>1</v>
      </c>
      <c r="C25" s="558">
        <v>99.8</v>
      </c>
      <c r="D25" s="64"/>
      <c r="E25" s="65"/>
      <c r="F25" s="65"/>
      <c r="G25" s="65"/>
      <c r="H25" s="65"/>
      <c r="I25" s="36"/>
      <c r="J25" s="42"/>
      <c r="K25" s="38"/>
      <c r="L25" s="473"/>
    </row>
    <row r="26" spans="1:12" ht="19.5" customHeight="1" x14ac:dyDescent="0.25">
      <c r="A26" s="455"/>
      <c r="B26" s="43">
        <v>2</v>
      </c>
      <c r="C26" s="558"/>
      <c r="D26" s="157">
        <v>99.8</v>
      </c>
      <c r="E26" s="65" t="s">
        <v>197</v>
      </c>
      <c r="F26" s="65">
        <v>95</v>
      </c>
      <c r="G26" s="158">
        <v>99.8</v>
      </c>
      <c r="H26" s="65"/>
      <c r="I26" s="36"/>
      <c r="J26" s="42"/>
      <c r="K26" s="38"/>
      <c r="L26" s="473"/>
    </row>
    <row r="27" spans="1:12" ht="19.5" customHeight="1" x14ac:dyDescent="0.3">
      <c r="A27" s="455"/>
      <c r="B27" s="43">
        <v>3</v>
      </c>
      <c r="C27" s="558"/>
      <c r="D27" s="66"/>
      <c r="E27" s="65"/>
      <c r="F27" s="65"/>
      <c r="G27" s="65"/>
      <c r="H27" s="65"/>
      <c r="I27" s="45"/>
      <c r="J27" s="42"/>
      <c r="K27" s="38"/>
      <c r="L27" s="473"/>
    </row>
    <row r="28" spans="1:12" ht="19.5" customHeight="1" thickBot="1" x14ac:dyDescent="0.3">
      <c r="A28" s="456"/>
      <c r="B28" s="46">
        <v>4</v>
      </c>
      <c r="C28" s="559"/>
      <c r="D28" s="159">
        <v>99.8</v>
      </c>
      <c r="E28" s="48" t="s">
        <v>197</v>
      </c>
      <c r="F28" s="48">
        <v>95</v>
      </c>
      <c r="G28" s="160">
        <v>99.8</v>
      </c>
      <c r="H28" s="48"/>
      <c r="I28" s="50"/>
      <c r="J28" s="51"/>
      <c r="K28" s="52"/>
      <c r="L28" s="473"/>
    </row>
    <row r="29" spans="1:12" ht="48.75" customHeight="1" x14ac:dyDescent="0.25">
      <c r="A29" s="53" t="s">
        <v>123</v>
      </c>
      <c r="B29" s="560" t="s">
        <v>198</v>
      </c>
      <c r="C29" s="560"/>
      <c r="D29" s="560"/>
      <c r="E29" s="560"/>
      <c r="F29" s="560"/>
      <c r="G29" s="560"/>
      <c r="H29" s="560"/>
      <c r="I29" s="560"/>
      <c r="J29" s="560"/>
      <c r="K29" s="560"/>
      <c r="L29" s="54">
        <v>12</v>
      </c>
    </row>
    <row r="30" spans="1:12" ht="158.25" customHeight="1" thickBot="1" x14ac:dyDescent="0.3">
      <c r="A30" s="12" t="s">
        <v>124</v>
      </c>
      <c r="B30" s="561" t="s">
        <v>199</v>
      </c>
      <c r="C30" s="562"/>
      <c r="D30" s="562"/>
      <c r="E30" s="562"/>
      <c r="F30" s="562"/>
      <c r="G30" s="562"/>
      <c r="H30" s="562"/>
      <c r="I30" s="562"/>
      <c r="J30" s="562"/>
      <c r="K30" s="563"/>
      <c r="L30" s="55">
        <v>13</v>
      </c>
    </row>
    <row r="31" spans="1:12" ht="30.75" customHeight="1" x14ac:dyDescent="0.25">
      <c r="A31" s="468" t="s">
        <v>125</v>
      </c>
      <c r="B31" s="464" t="s">
        <v>126</v>
      </c>
      <c r="C31" s="464"/>
      <c r="D31" s="564" t="s">
        <v>200</v>
      </c>
      <c r="E31" s="564"/>
      <c r="F31" s="564"/>
      <c r="G31" s="564"/>
      <c r="H31" s="57" t="s">
        <v>127</v>
      </c>
      <c r="I31" s="564" t="s">
        <v>201</v>
      </c>
      <c r="J31" s="564"/>
      <c r="K31" s="564"/>
      <c r="L31" s="481">
        <v>14</v>
      </c>
    </row>
    <row r="32" spans="1:12" ht="36" customHeight="1" x14ac:dyDescent="0.25">
      <c r="A32" s="468"/>
      <c r="B32" s="484" t="s">
        <v>86</v>
      </c>
      <c r="C32" s="484"/>
      <c r="D32" s="565" t="s">
        <v>188</v>
      </c>
      <c r="E32" s="566"/>
      <c r="F32" s="566"/>
      <c r="G32" s="567"/>
      <c r="H32" s="57" t="s">
        <v>129</v>
      </c>
      <c r="I32" s="493" t="s">
        <v>202</v>
      </c>
      <c r="J32" s="480"/>
      <c r="K32" s="480"/>
      <c r="L32" s="482"/>
    </row>
    <row r="33" spans="1:12" ht="30.75" customHeight="1" thickBot="1" x14ac:dyDescent="0.3">
      <c r="A33" s="468"/>
      <c r="B33" s="464" t="s">
        <v>130</v>
      </c>
      <c r="C33" s="464"/>
      <c r="D33" s="568" t="s">
        <v>203</v>
      </c>
      <c r="E33" s="569"/>
      <c r="F33" s="569"/>
      <c r="G33" s="569"/>
      <c r="H33" s="569"/>
      <c r="I33" s="569"/>
      <c r="J33" s="569"/>
      <c r="K33" s="570"/>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E14 B14 B8 F8 B10:B11 G7 I8 F10:G10" xr:uid="{00000000-0002-0000-0500-000000000000}"/>
  </dataValidations>
  <hyperlinks>
    <hyperlink ref="I32" r:id="rId1" xr:uid="{00000000-0004-0000-0500-000000000000}"/>
    <hyperlink ref="D35" r:id="rId2" display="wcastro@ins.gov.co/svillarreal@ins.gov.co" xr:uid="{00000000-0004-0000-0500-000001000000}"/>
    <hyperlink ref="A1" location="Índice!A1" display="Volver" xr:uid="{00000000-0004-0000-05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5"/>
  <sheetViews>
    <sheetView showGridLines="0" showWhiteSpace="0" view="pageBreakPreview" zoomScale="80" zoomScaleNormal="70" zoomScaleSheetLayoutView="8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26</v>
      </c>
      <c r="C7" s="542"/>
      <c r="D7" s="542"/>
      <c r="E7" s="542"/>
      <c r="F7" s="10" t="s">
        <v>79</v>
      </c>
      <c r="G7" s="418" t="s">
        <v>169</v>
      </c>
      <c r="H7" s="419"/>
      <c r="I7" s="419"/>
      <c r="J7" s="419"/>
      <c r="K7" s="420"/>
      <c r="L7" s="11">
        <v>1</v>
      </c>
    </row>
    <row r="8" spans="1:12" ht="57" customHeight="1" thickBot="1" x14ac:dyDescent="0.3">
      <c r="A8" s="12" t="s">
        <v>81</v>
      </c>
      <c r="B8" s="421" t="s">
        <v>204</v>
      </c>
      <c r="C8" s="422"/>
      <c r="D8" s="422"/>
      <c r="E8" s="423"/>
      <c r="F8" s="421"/>
      <c r="G8" s="422"/>
      <c r="H8" s="423"/>
      <c r="I8" s="421"/>
      <c r="J8" s="422"/>
      <c r="K8" s="424"/>
      <c r="L8" s="11">
        <v>2</v>
      </c>
    </row>
    <row r="9" spans="1:12" ht="57.75" customHeight="1" thickBot="1" x14ac:dyDescent="0.3">
      <c r="A9" s="13" t="s">
        <v>83</v>
      </c>
      <c r="B9" s="544" t="s">
        <v>205</v>
      </c>
      <c r="C9" s="553"/>
      <c r="D9" s="553"/>
      <c r="E9" s="553"/>
      <c r="F9" s="553"/>
      <c r="G9" s="553"/>
      <c r="H9" s="553"/>
      <c r="I9" s="553"/>
      <c r="J9" s="553"/>
      <c r="K9" s="554"/>
      <c r="L9" s="11">
        <v>3</v>
      </c>
    </row>
    <row r="10" spans="1:12" ht="30" customHeight="1" thickBot="1" x14ac:dyDescent="0.3">
      <c r="A10" s="13" t="s">
        <v>84</v>
      </c>
      <c r="B10" s="428" t="s">
        <v>172</v>
      </c>
      <c r="C10" s="429"/>
      <c r="D10" s="429"/>
      <c r="E10" s="571"/>
      <c r="F10" s="161" t="s">
        <v>86</v>
      </c>
      <c r="G10" s="430" t="s">
        <v>173</v>
      </c>
      <c r="H10" s="431"/>
      <c r="I10" s="431"/>
      <c r="J10" s="431"/>
      <c r="K10" s="432"/>
      <c r="L10" s="11">
        <v>4</v>
      </c>
    </row>
    <row r="11" spans="1:12" ht="67.5" customHeight="1" thickBot="1" x14ac:dyDescent="0.3">
      <c r="A11" s="12" t="s">
        <v>88</v>
      </c>
      <c r="B11" s="421" t="s">
        <v>89</v>
      </c>
      <c r="C11" s="423"/>
      <c r="D11" s="161" t="s">
        <v>90</v>
      </c>
      <c r="E11" s="14" t="s">
        <v>206</v>
      </c>
      <c r="F11" s="14" t="s">
        <v>207</v>
      </c>
      <c r="G11" s="14"/>
      <c r="H11" s="14"/>
      <c r="I11" s="14"/>
      <c r="J11" s="14"/>
      <c r="K11" s="14"/>
      <c r="L11" s="11">
        <v>5</v>
      </c>
    </row>
    <row r="12" spans="1:12" ht="72.75" customHeight="1" thickBot="1" x14ac:dyDescent="0.3">
      <c r="A12" s="12" t="s">
        <v>91</v>
      </c>
      <c r="B12" s="518" t="s">
        <v>208</v>
      </c>
      <c r="C12" s="519"/>
      <c r="D12" s="519"/>
      <c r="E12" s="519"/>
      <c r="F12" s="519"/>
      <c r="G12" s="12" t="s">
        <v>92</v>
      </c>
      <c r="H12" s="518" t="s">
        <v>209</v>
      </c>
      <c r="I12" s="519"/>
      <c r="J12" s="519"/>
      <c r="K12" s="520"/>
      <c r="L12" s="11">
        <v>6</v>
      </c>
    </row>
    <row r="13" spans="1:12" ht="45.75" customHeight="1" thickBot="1" x14ac:dyDescent="0.3">
      <c r="A13" s="12" t="s">
        <v>93</v>
      </c>
      <c r="B13" s="518" t="s">
        <v>210</v>
      </c>
      <c r="C13" s="519"/>
      <c r="D13" s="519"/>
      <c r="E13" s="519"/>
      <c r="F13" s="519"/>
      <c r="G13" s="519"/>
      <c r="H13" s="519"/>
      <c r="I13" s="520"/>
      <c r="J13" s="12" t="s">
        <v>95</v>
      </c>
      <c r="K13" s="15" t="s">
        <v>96</v>
      </c>
      <c r="L13" s="16">
        <v>7</v>
      </c>
    </row>
    <row r="14" spans="1:12" ht="45.75" customHeight="1" thickBot="1" x14ac:dyDescent="0.3">
      <c r="A14" s="12" t="s">
        <v>97</v>
      </c>
      <c r="B14" s="545" t="s">
        <v>159</v>
      </c>
      <c r="C14" s="546"/>
      <c r="D14" s="12" t="s">
        <v>99</v>
      </c>
      <c r="E14" s="60" t="s">
        <v>100</v>
      </c>
      <c r="F14" s="12" t="s">
        <v>101</v>
      </c>
      <c r="G14" s="61">
        <v>15</v>
      </c>
      <c r="H14" s="12" t="s">
        <v>102</v>
      </c>
      <c r="I14" s="162">
        <v>0.80800000000000005</v>
      </c>
      <c r="J14" s="12" t="s">
        <v>103</v>
      </c>
      <c r="K14" s="163">
        <v>44926</v>
      </c>
      <c r="L14" s="16">
        <v>8</v>
      </c>
    </row>
    <row r="15" spans="1:12" ht="45.75" customHeight="1" thickBot="1" x14ac:dyDescent="0.3">
      <c r="A15" s="20" t="s">
        <v>104</v>
      </c>
      <c r="B15" s="21" t="s">
        <v>105</v>
      </c>
      <c r="C15" s="164">
        <v>2019</v>
      </c>
      <c r="D15" s="23"/>
      <c r="E15" s="23"/>
      <c r="F15" s="24" t="s">
        <v>106</v>
      </c>
      <c r="G15" s="16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47.25" customHeight="1" x14ac:dyDescent="0.25">
      <c r="A17" s="511" t="str">
        <f>+E11</f>
        <v>Número de personas con aumento en la calificación en el postest con respecto al pretest</v>
      </c>
      <c r="B17" s="512"/>
      <c r="C17" s="450"/>
      <c r="D17" s="451"/>
      <c r="E17" s="450"/>
      <c r="F17" s="451"/>
      <c r="G17" s="450"/>
      <c r="H17" s="451"/>
      <c r="I17" s="450"/>
      <c r="J17" s="451"/>
      <c r="K17" s="452"/>
      <c r="L17" s="447"/>
    </row>
    <row r="18" spans="1:12" ht="47.25" customHeight="1" thickBot="1" x14ac:dyDescent="0.3">
      <c r="A18" s="511" t="str">
        <f>+F11</f>
        <v>Total de personas que realizaron evaluación pretest y postest</v>
      </c>
      <c r="B18" s="512"/>
      <c r="C18" s="450"/>
      <c r="D18" s="451"/>
      <c r="E18" s="450"/>
      <c r="F18" s="451"/>
      <c r="G18" s="450"/>
      <c r="H18" s="451"/>
      <c r="I18" s="450"/>
      <c r="J18" s="451"/>
      <c r="K18" s="453"/>
      <c r="L18" s="447"/>
    </row>
    <row r="19" spans="1:12" ht="21.75" hidden="1" customHeight="1" x14ac:dyDescent="0.25">
      <c r="A19" s="511">
        <f>+G11</f>
        <v>0</v>
      </c>
      <c r="B19" s="512"/>
      <c r="C19" s="450"/>
      <c r="D19" s="451"/>
      <c r="E19" s="450"/>
      <c r="F19" s="451"/>
      <c r="G19" s="450"/>
      <c r="H19" s="451"/>
      <c r="I19" s="450"/>
      <c r="J19" s="451"/>
      <c r="K19" s="453"/>
      <c r="L19" s="447"/>
    </row>
    <row r="20" spans="1:12" ht="21.75" hidden="1" customHeight="1" x14ac:dyDescent="0.25">
      <c r="A20" s="511">
        <f>+H11</f>
        <v>0</v>
      </c>
      <c r="B20" s="512"/>
      <c r="C20" s="450"/>
      <c r="D20" s="451"/>
      <c r="E20" s="450"/>
      <c r="F20" s="451"/>
      <c r="G20" s="450"/>
      <c r="H20" s="451"/>
      <c r="I20" s="450"/>
      <c r="J20" s="451"/>
      <c r="K20" s="453"/>
      <c r="L20" s="447"/>
    </row>
    <row r="21" spans="1:12" ht="21.75" hidden="1" customHeight="1" x14ac:dyDescent="0.25">
      <c r="A21" s="511">
        <f>+I11</f>
        <v>0</v>
      </c>
      <c r="B21" s="512"/>
      <c r="C21" s="450"/>
      <c r="D21" s="451"/>
      <c r="E21" s="450"/>
      <c r="F21" s="451"/>
      <c r="G21" s="450"/>
      <c r="H21" s="451"/>
      <c r="I21" s="450"/>
      <c r="J21" s="451"/>
      <c r="K21" s="453"/>
      <c r="L21" s="447"/>
    </row>
    <row r="22" spans="1:12" ht="21.75" hidden="1" customHeight="1" thickBot="1" x14ac:dyDescent="0.3">
      <c r="A22" s="511">
        <f>+J11</f>
        <v>0</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72">
        <v>80.8</v>
      </c>
      <c r="D25" s="166"/>
      <c r="E25" s="167"/>
      <c r="F25" s="167"/>
      <c r="G25" s="167"/>
      <c r="H25" s="167"/>
      <c r="I25" s="36"/>
      <c r="J25" s="42"/>
      <c r="K25" s="38"/>
      <c r="L25" s="473"/>
    </row>
    <row r="26" spans="1:12" ht="15.75" customHeight="1" x14ac:dyDescent="0.25">
      <c r="A26" s="455"/>
      <c r="B26" s="43">
        <v>2</v>
      </c>
      <c r="C26" s="572"/>
      <c r="D26" s="168">
        <v>80.8</v>
      </c>
      <c r="E26" s="169" t="s">
        <v>211</v>
      </c>
      <c r="F26" s="167">
        <v>70</v>
      </c>
      <c r="G26" s="169">
        <v>80.8</v>
      </c>
      <c r="H26" s="167">
        <f>IFERROR(E17/E18*100,0)</f>
        <v>0</v>
      </c>
      <c r="I26" s="36"/>
      <c r="J26" s="42"/>
      <c r="K26" s="38"/>
      <c r="L26" s="473"/>
    </row>
    <row r="27" spans="1:12" ht="17.25" customHeight="1" x14ac:dyDescent="0.3">
      <c r="A27" s="455"/>
      <c r="B27" s="43">
        <v>3</v>
      </c>
      <c r="C27" s="572"/>
      <c r="D27" s="168"/>
      <c r="E27" s="167"/>
      <c r="F27" s="167"/>
      <c r="G27" s="167"/>
      <c r="H27" s="167"/>
      <c r="I27" s="45"/>
      <c r="J27" s="42"/>
      <c r="K27" s="38"/>
      <c r="L27" s="473"/>
    </row>
    <row r="28" spans="1:12" ht="16.5" customHeight="1" thickBot="1" x14ac:dyDescent="0.3">
      <c r="A28" s="456"/>
      <c r="B28" s="46">
        <v>4</v>
      </c>
      <c r="C28" s="573"/>
      <c r="D28" s="170">
        <v>80.8</v>
      </c>
      <c r="E28" s="171" t="s">
        <v>211</v>
      </c>
      <c r="F28" s="172">
        <v>70</v>
      </c>
      <c r="G28" s="171">
        <v>80.8</v>
      </c>
      <c r="H28" s="172">
        <f>IFERROR(I17/I18*100,0)</f>
        <v>0</v>
      </c>
      <c r="I28" s="50"/>
      <c r="J28" s="51"/>
      <c r="K28" s="52"/>
      <c r="L28" s="473"/>
    </row>
    <row r="29" spans="1:12" ht="49.5" customHeight="1" x14ac:dyDescent="0.25">
      <c r="A29" s="53" t="s">
        <v>212</v>
      </c>
      <c r="B29" s="560" t="s">
        <v>213</v>
      </c>
      <c r="C29" s="560"/>
      <c r="D29" s="560"/>
      <c r="E29" s="560"/>
      <c r="F29" s="560"/>
      <c r="G29" s="560"/>
      <c r="H29" s="560"/>
      <c r="I29" s="560"/>
      <c r="J29" s="560"/>
      <c r="K29" s="560"/>
      <c r="L29" s="54">
        <v>12</v>
      </c>
    </row>
    <row r="30" spans="1:12" ht="49.5" customHeight="1" thickBot="1" x14ac:dyDescent="0.3">
      <c r="A30" s="12" t="s">
        <v>124</v>
      </c>
      <c r="B30" s="561" t="s">
        <v>214</v>
      </c>
      <c r="C30" s="562"/>
      <c r="D30" s="562"/>
      <c r="E30" s="562"/>
      <c r="F30" s="562"/>
      <c r="G30" s="562"/>
      <c r="H30" s="562"/>
      <c r="I30" s="562"/>
      <c r="J30" s="562"/>
      <c r="K30" s="563"/>
      <c r="L30" s="55">
        <v>13</v>
      </c>
    </row>
    <row r="31" spans="1:12" ht="30.75" customHeight="1" x14ac:dyDescent="0.25">
      <c r="A31" s="468" t="s">
        <v>125</v>
      </c>
      <c r="B31" s="464" t="s">
        <v>126</v>
      </c>
      <c r="C31" s="464"/>
      <c r="D31" s="564" t="s">
        <v>215</v>
      </c>
      <c r="E31" s="564"/>
      <c r="F31" s="564"/>
      <c r="G31" s="564"/>
      <c r="H31" s="57" t="s">
        <v>127</v>
      </c>
      <c r="I31" s="564" t="s">
        <v>216</v>
      </c>
      <c r="J31" s="564"/>
      <c r="K31" s="564"/>
      <c r="L31" s="481">
        <v>14</v>
      </c>
    </row>
    <row r="32" spans="1:12" ht="36" customHeight="1" x14ac:dyDescent="0.25">
      <c r="A32" s="468"/>
      <c r="B32" s="484" t="s">
        <v>86</v>
      </c>
      <c r="C32" s="484"/>
      <c r="D32" s="565" t="s">
        <v>217</v>
      </c>
      <c r="E32" s="566"/>
      <c r="F32" s="566"/>
      <c r="G32" s="567"/>
      <c r="H32" s="57" t="s">
        <v>129</v>
      </c>
      <c r="I32" s="574" t="s">
        <v>218</v>
      </c>
      <c r="J32" s="564"/>
      <c r="K32" s="564"/>
      <c r="L32" s="482"/>
    </row>
    <row r="33" spans="1:12" ht="30.75" customHeight="1" thickBot="1" x14ac:dyDescent="0.3">
      <c r="A33" s="468"/>
      <c r="B33" s="464" t="s">
        <v>130</v>
      </c>
      <c r="C33" s="464"/>
      <c r="D33" s="568" t="s">
        <v>219</v>
      </c>
      <c r="E33" s="569"/>
      <c r="F33" s="569"/>
      <c r="G33" s="569"/>
      <c r="H33" s="569"/>
      <c r="I33" s="569"/>
      <c r="J33" s="569"/>
      <c r="K33" s="570"/>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600-000000000000}"/>
    <hyperlink ref="D35" r:id="rId2" display="wcastro@ins.gov.co/svillarreal@ins.gov.co" xr:uid="{00000000-0004-0000-0600-000001000000}"/>
    <hyperlink ref="A1" location="Índice!A1" display="Volver" xr:uid="{00000000-0004-0000-06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5"/>
  <sheetViews>
    <sheetView showGridLines="0" showWhiteSpace="0" view="pageBreakPreview" zoomScale="80" zoomScaleNormal="70" zoomScaleSheetLayoutView="80" workbookViewId="0"/>
  </sheetViews>
  <sheetFormatPr baseColWidth="10" defaultColWidth="11.42578125" defaultRowHeight="15" x14ac:dyDescent="0.25"/>
  <cols>
    <col min="1" max="1" width="23.42578125" customWidth="1"/>
    <col min="2" max="2" width="13.7109375" customWidth="1"/>
    <col min="3" max="4" width="20.85546875" customWidth="1"/>
    <col min="5" max="5" width="30.28515625" customWidth="1"/>
    <col min="6" max="6" width="32.5703125" customWidth="1"/>
    <col min="7"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9" t="s">
        <v>78</v>
      </c>
      <c r="B7" s="542" t="s">
        <v>27</v>
      </c>
      <c r="C7" s="542"/>
      <c r="D7" s="542"/>
      <c r="E7" s="542"/>
      <c r="F7" s="10" t="s">
        <v>79</v>
      </c>
      <c r="G7" s="418" t="s">
        <v>169</v>
      </c>
      <c r="H7" s="419"/>
      <c r="I7" s="419"/>
      <c r="J7" s="419"/>
      <c r="K7" s="420"/>
      <c r="L7" s="11">
        <v>1</v>
      </c>
    </row>
    <row r="8" spans="1:12" ht="57" customHeight="1" thickBot="1" x14ac:dyDescent="0.3">
      <c r="A8" s="12" t="s">
        <v>81</v>
      </c>
      <c r="B8" s="421" t="s">
        <v>170</v>
      </c>
      <c r="C8" s="422"/>
      <c r="D8" s="422"/>
      <c r="E8" s="423"/>
      <c r="F8" s="421"/>
      <c r="G8" s="422"/>
      <c r="H8" s="423"/>
      <c r="I8" s="421"/>
      <c r="J8" s="422"/>
      <c r="K8" s="424"/>
      <c r="L8" s="11">
        <v>2</v>
      </c>
    </row>
    <row r="9" spans="1:12" ht="57.75" customHeight="1" thickBot="1" x14ac:dyDescent="0.3">
      <c r="A9" s="13" t="s">
        <v>83</v>
      </c>
      <c r="B9" s="544" t="s">
        <v>220</v>
      </c>
      <c r="C9" s="553"/>
      <c r="D9" s="553"/>
      <c r="E9" s="553"/>
      <c r="F9" s="553"/>
      <c r="G9" s="553"/>
      <c r="H9" s="553"/>
      <c r="I9" s="553"/>
      <c r="J9" s="553"/>
      <c r="K9" s="554"/>
      <c r="L9" s="11">
        <v>3</v>
      </c>
    </row>
    <row r="10" spans="1:12" ht="30" customHeight="1" thickBot="1" x14ac:dyDescent="0.3">
      <c r="A10" s="13" t="s">
        <v>84</v>
      </c>
      <c r="B10" s="428" t="s">
        <v>172</v>
      </c>
      <c r="C10" s="429"/>
      <c r="D10" s="429"/>
      <c r="E10" s="429"/>
      <c r="F10" s="12" t="s">
        <v>86</v>
      </c>
      <c r="G10" s="430" t="s">
        <v>173</v>
      </c>
      <c r="H10" s="431"/>
      <c r="I10" s="431"/>
      <c r="J10" s="431"/>
      <c r="K10" s="432"/>
      <c r="L10" s="11">
        <v>4</v>
      </c>
    </row>
    <row r="11" spans="1:12" ht="183.75" customHeight="1" thickBot="1" x14ac:dyDescent="0.3">
      <c r="A11" s="12" t="s">
        <v>88</v>
      </c>
      <c r="B11" s="421" t="s">
        <v>221</v>
      </c>
      <c r="C11" s="423"/>
      <c r="D11" s="12" t="s">
        <v>90</v>
      </c>
      <c r="E11" s="14" t="s">
        <v>222</v>
      </c>
      <c r="F11" s="14" t="s">
        <v>223</v>
      </c>
      <c r="G11" s="14" t="s">
        <v>177</v>
      </c>
      <c r="H11" s="14" t="s">
        <v>178</v>
      </c>
      <c r="I11" s="14" t="s">
        <v>179</v>
      </c>
      <c r="J11" s="14" t="s">
        <v>180</v>
      </c>
      <c r="K11" s="14"/>
      <c r="L11" s="11">
        <v>5</v>
      </c>
    </row>
    <row r="12" spans="1:12" ht="199.5" customHeight="1" thickBot="1" x14ac:dyDescent="0.3">
      <c r="A12" s="12" t="s">
        <v>91</v>
      </c>
      <c r="B12" s="518" t="s">
        <v>224</v>
      </c>
      <c r="C12" s="519"/>
      <c r="D12" s="519"/>
      <c r="E12" s="519"/>
      <c r="F12" s="519"/>
      <c r="G12" s="12" t="s">
        <v>92</v>
      </c>
      <c r="H12" s="518" t="s">
        <v>225</v>
      </c>
      <c r="I12" s="519"/>
      <c r="J12" s="519"/>
      <c r="K12" s="520"/>
      <c r="L12" s="11">
        <v>6</v>
      </c>
    </row>
    <row r="13" spans="1:12" ht="38.25" customHeight="1" thickBot="1" x14ac:dyDescent="0.3">
      <c r="A13" s="12" t="s">
        <v>93</v>
      </c>
      <c r="B13" s="518" t="s">
        <v>226</v>
      </c>
      <c r="C13" s="519"/>
      <c r="D13" s="519"/>
      <c r="E13" s="519"/>
      <c r="F13" s="519"/>
      <c r="G13" s="519"/>
      <c r="H13" s="519"/>
      <c r="I13" s="520"/>
      <c r="J13" s="12" t="s">
        <v>95</v>
      </c>
      <c r="K13" s="15" t="s">
        <v>96</v>
      </c>
      <c r="L13" s="16">
        <v>7</v>
      </c>
    </row>
    <row r="14" spans="1:12" ht="38.25" customHeight="1" thickBot="1" x14ac:dyDescent="0.3">
      <c r="A14" s="12" t="s">
        <v>97</v>
      </c>
      <c r="B14" s="545" t="s">
        <v>159</v>
      </c>
      <c r="C14" s="546"/>
      <c r="D14" s="12" t="s">
        <v>99</v>
      </c>
      <c r="E14" s="60" t="s">
        <v>144</v>
      </c>
      <c r="F14" s="12" t="s">
        <v>101</v>
      </c>
      <c r="G14" s="61">
        <v>15</v>
      </c>
      <c r="H14" s="12" t="s">
        <v>102</v>
      </c>
      <c r="I14" s="153">
        <v>1</v>
      </c>
      <c r="J14" s="12" t="s">
        <v>103</v>
      </c>
      <c r="K14" s="154">
        <v>44926</v>
      </c>
      <c r="L14" s="16">
        <v>8</v>
      </c>
    </row>
    <row r="15" spans="1:12" ht="38.25" customHeight="1" thickBot="1" x14ac:dyDescent="0.3">
      <c r="A15" s="20" t="s">
        <v>104</v>
      </c>
      <c r="B15" s="21" t="s">
        <v>105</v>
      </c>
      <c r="C15" s="22">
        <v>2021</v>
      </c>
      <c r="D15" s="23"/>
      <c r="E15" s="23"/>
      <c r="F15" s="24" t="s">
        <v>106</v>
      </c>
      <c r="G15" s="25">
        <v>2022</v>
      </c>
      <c r="H15" s="23"/>
      <c r="I15" s="23"/>
      <c r="J15" s="23"/>
      <c r="K15" s="26"/>
      <c r="L15" s="16">
        <v>9</v>
      </c>
    </row>
    <row r="16" spans="1:12" ht="18.75" customHeight="1" x14ac:dyDescent="0.25">
      <c r="A16" s="442" t="s">
        <v>107</v>
      </c>
      <c r="B16" s="443"/>
      <c r="C16" s="444" t="s">
        <v>108</v>
      </c>
      <c r="D16" s="445"/>
      <c r="E16" s="444" t="s">
        <v>109</v>
      </c>
      <c r="F16" s="445"/>
      <c r="G16" s="444" t="s">
        <v>110</v>
      </c>
      <c r="H16" s="445"/>
      <c r="I16" s="444" t="s">
        <v>111</v>
      </c>
      <c r="J16" s="445"/>
      <c r="K16" s="27" t="s">
        <v>112</v>
      </c>
      <c r="L16" s="446">
        <v>10</v>
      </c>
    </row>
    <row r="17" spans="1:12" ht="64.5" customHeight="1" x14ac:dyDescent="0.25">
      <c r="A17" s="511" t="str">
        <f>+E11</f>
        <v>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v>
      </c>
      <c r="B17" s="512"/>
      <c r="C17" s="450"/>
      <c r="D17" s="451"/>
      <c r="E17" s="450"/>
      <c r="F17" s="451"/>
      <c r="G17" s="450"/>
      <c r="H17" s="451"/>
      <c r="I17" s="450"/>
      <c r="J17" s="451"/>
      <c r="K17" s="452"/>
      <c r="L17" s="447"/>
    </row>
    <row r="18" spans="1:12" ht="64.5" customHeight="1" x14ac:dyDescent="0.25">
      <c r="A18" s="511" t="str">
        <f>+F11</f>
        <v>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v>
      </c>
      <c r="B18" s="512"/>
      <c r="C18" s="450"/>
      <c r="D18" s="451"/>
      <c r="E18" s="450"/>
      <c r="F18" s="451"/>
      <c r="G18" s="450"/>
      <c r="H18" s="451"/>
      <c r="I18" s="450"/>
      <c r="J18" s="451"/>
      <c r="K18" s="453"/>
      <c r="L18" s="447"/>
    </row>
    <row r="19" spans="1:12" ht="21.75" customHeight="1" x14ac:dyDescent="0.25">
      <c r="A19" s="511" t="str">
        <f>+G11</f>
        <v>Variable 3</v>
      </c>
      <c r="B19" s="512"/>
      <c r="C19" s="450"/>
      <c r="D19" s="451"/>
      <c r="E19" s="450"/>
      <c r="F19" s="451"/>
      <c r="G19" s="450"/>
      <c r="H19" s="451"/>
      <c r="I19" s="450"/>
      <c r="J19" s="451"/>
      <c r="K19" s="453"/>
      <c r="L19" s="447"/>
    </row>
    <row r="20" spans="1:12" ht="21.75" customHeight="1" x14ac:dyDescent="0.25">
      <c r="A20" s="511" t="str">
        <f>+H11</f>
        <v>Variable 4</v>
      </c>
      <c r="B20" s="512"/>
      <c r="C20" s="450"/>
      <c r="D20" s="451"/>
      <c r="E20" s="450"/>
      <c r="F20" s="451"/>
      <c r="G20" s="450"/>
      <c r="H20" s="451"/>
      <c r="I20" s="450"/>
      <c r="J20" s="451"/>
      <c r="K20" s="453"/>
      <c r="L20" s="447"/>
    </row>
    <row r="21" spans="1:12" ht="21.75" customHeight="1" x14ac:dyDescent="0.25">
      <c r="A21" s="511" t="str">
        <f>+I11</f>
        <v>Variable 5</v>
      </c>
      <c r="B21" s="512"/>
      <c r="C21" s="450"/>
      <c r="D21" s="451"/>
      <c r="E21" s="450"/>
      <c r="F21" s="451"/>
      <c r="G21" s="450"/>
      <c r="H21" s="451"/>
      <c r="I21" s="450"/>
      <c r="J21" s="451"/>
      <c r="K21" s="453"/>
      <c r="L21" s="447"/>
    </row>
    <row r="22" spans="1:12" ht="21.75" customHeight="1" thickBot="1" x14ac:dyDescent="0.3">
      <c r="A22" s="511" t="str">
        <f>+J11</f>
        <v>Variable 6</v>
      </c>
      <c r="B22" s="512"/>
      <c r="C22" s="547"/>
      <c r="D22" s="548"/>
      <c r="E22" s="547"/>
      <c r="F22" s="548"/>
      <c r="G22" s="547"/>
      <c r="H22" s="548"/>
      <c r="I22" s="547"/>
      <c r="J22" s="548"/>
      <c r="K22" s="453"/>
      <c r="L22" s="517"/>
    </row>
    <row r="23" spans="1:12" ht="18" customHeight="1" x14ac:dyDescent="0.25">
      <c r="A23" s="506" t="s">
        <v>113</v>
      </c>
      <c r="B23" s="28">
        <v>2023</v>
      </c>
      <c r="C23" s="507" t="s">
        <v>114</v>
      </c>
      <c r="D23" s="507"/>
      <c r="E23" s="508" t="s">
        <v>115</v>
      </c>
      <c r="F23" s="508"/>
      <c r="G23" s="509"/>
      <c r="H23" s="510" t="s">
        <v>116</v>
      </c>
      <c r="I23" s="29"/>
      <c r="J23" s="29"/>
      <c r="K23" s="30"/>
      <c r="L23" s="472">
        <v>11</v>
      </c>
    </row>
    <row r="24" spans="1:12" ht="19.5" customHeight="1" x14ac:dyDescent="0.25">
      <c r="A24" s="454"/>
      <c r="B24" s="31" t="s">
        <v>117</v>
      </c>
      <c r="C24" s="32" t="s">
        <v>118</v>
      </c>
      <c r="D24" s="32" t="s">
        <v>119</v>
      </c>
      <c r="E24" s="33" t="s">
        <v>120</v>
      </c>
      <c r="F24" s="34" t="s">
        <v>121</v>
      </c>
      <c r="G24" s="35" t="s">
        <v>122</v>
      </c>
      <c r="H24" s="461"/>
      <c r="I24" s="36"/>
      <c r="J24" s="37"/>
      <c r="K24" s="38"/>
      <c r="L24" s="473"/>
    </row>
    <row r="25" spans="1:12" ht="20.25" customHeight="1" x14ac:dyDescent="0.25">
      <c r="A25" s="455"/>
      <c r="B25" s="39">
        <v>1</v>
      </c>
      <c r="C25" s="555">
        <v>100</v>
      </c>
      <c r="D25" s="64"/>
      <c r="E25" s="65"/>
      <c r="F25" s="65"/>
      <c r="G25" s="65"/>
      <c r="H25" s="65"/>
      <c r="I25" s="36"/>
      <c r="J25" s="42"/>
      <c r="K25" s="38"/>
      <c r="L25" s="473"/>
    </row>
    <row r="26" spans="1:12" ht="15.75" customHeight="1" x14ac:dyDescent="0.25">
      <c r="A26" s="455"/>
      <c r="B26" s="43">
        <v>2</v>
      </c>
      <c r="C26" s="555"/>
      <c r="D26" s="66">
        <v>100</v>
      </c>
      <c r="E26" s="65" t="s">
        <v>227</v>
      </c>
      <c r="F26" s="65">
        <v>100</v>
      </c>
      <c r="G26" s="65">
        <v>100</v>
      </c>
      <c r="H26" s="65"/>
      <c r="I26" s="36"/>
      <c r="J26" s="42"/>
      <c r="K26" s="38"/>
      <c r="L26" s="473"/>
    </row>
    <row r="27" spans="1:12" ht="17.25" customHeight="1" x14ac:dyDescent="0.3">
      <c r="A27" s="455"/>
      <c r="B27" s="43">
        <v>3</v>
      </c>
      <c r="C27" s="555"/>
      <c r="D27" s="66"/>
      <c r="E27" s="65"/>
      <c r="F27" s="65"/>
      <c r="G27" s="65"/>
      <c r="H27" s="65"/>
      <c r="I27" s="45"/>
      <c r="J27" s="42"/>
      <c r="K27" s="38"/>
      <c r="L27" s="473"/>
    </row>
    <row r="28" spans="1:12" ht="16.5" customHeight="1" thickBot="1" x14ac:dyDescent="0.3">
      <c r="A28" s="456"/>
      <c r="B28" s="46">
        <v>4</v>
      </c>
      <c r="C28" s="556"/>
      <c r="D28" s="173">
        <v>100</v>
      </c>
      <c r="E28" s="48" t="s">
        <v>227</v>
      </c>
      <c r="F28" s="48">
        <v>100</v>
      </c>
      <c r="G28" s="48">
        <v>100</v>
      </c>
      <c r="H28" s="48"/>
      <c r="I28" s="50"/>
      <c r="J28" s="51"/>
      <c r="K28" s="52"/>
      <c r="L28" s="473"/>
    </row>
    <row r="29" spans="1:12" ht="58.5" customHeight="1" x14ac:dyDescent="0.25">
      <c r="A29" s="53" t="s">
        <v>123</v>
      </c>
      <c r="B29" s="557" t="s">
        <v>228</v>
      </c>
      <c r="C29" s="557"/>
      <c r="D29" s="557"/>
      <c r="E29" s="557"/>
      <c r="F29" s="557"/>
      <c r="G29" s="557"/>
      <c r="H29" s="557"/>
      <c r="I29" s="557"/>
      <c r="J29" s="557"/>
      <c r="K29" s="557"/>
      <c r="L29" s="54">
        <v>12</v>
      </c>
    </row>
    <row r="30" spans="1:12" ht="58.5" customHeight="1" thickBot="1" x14ac:dyDescent="0.3">
      <c r="A30" s="12" t="s">
        <v>124</v>
      </c>
      <c r="B30" s="502" t="s">
        <v>229</v>
      </c>
      <c r="C30" s="503"/>
      <c r="D30" s="503"/>
      <c r="E30" s="503"/>
      <c r="F30" s="503"/>
      <c r="G30" s="503"/>
      <c r="H30" s="503"/>
      <c r="I30" s="503"/>
      <c r="J30" s="503"/>
      <c r="K30" s="504"/>
      <c r="L30" s="55">
        <v>13</v>
      </c>
    </row>
    <row r="31" spans="1:12" ht="30.75" customHeight="1" x14ac:dyDescent="0.25">
      <c r="A31" s="468" t="s">
        <v>125</v>
      </c>
      <c r="B31" s="464" t="s">
        <v>126</v>
      </c>
      <c r="C31" s="464"/>
      <c r="D31" s="480" t="s">
        <v>230</v>
      </c>
      <c r="E31" s="480"/>
      <c r="F31" s="480"/>
      <c r="G31" s="480"/>
      <c r="H31" s="57" t="s">
        <v>127</v>
      </c>
      <c r="I31" s="480" t="s">
        <v>231</v>
      </c>
      <c r="J31" s="480"/>
      <c r="K31" s="480"/>
      <c r="L31" s="481">
        <v>14</v>
      </c>
    </row>
    <row r="32" spans="1:12" ht="36" customHeight="1" x14ac:dyDescent="0.25">
      <c r="A32" s="468"/>
      <c r="B32" s="484" t="s">
        <v>86</v>
      </c>
      <c r="C32" s="484"/>
      <c r="D32" s="490" t="s">
        <v>188</v>
      </c>
      <c r="E32" s="491"/>
      <c r="F32" s="491"/>
      <c r="G32" s="492"/>
      <c r="H32" s="57" t="s">
        <v>129</v>
      </c>
      <c r="I32" s="493" t="s">
        <v>232</v>
      </c>
      <c r="J32" s="480"/>
      <c r="K32" s="480"/>
      <c r="L32" s="482"/>
    </row>
    <row r="33" spans="1:12" ht="30.75" customHeight="1" thickBot="1" x14ac:dyDescent="0.3">
      <c r="A33" s="468"/>
      <c r="B33" s="464" t="s">
        <v>130</v>
      </c>
      <c r="C33" s="464"/>
      <c r="D33" s="469" t="s">
        <v>233</v>
      </c>
      <c r="E33" s="470"/>
      <c r="F33" s="470"/>
      <c r="G33" s="470"/>
      <c r="H33" s="470"/>
      <c r="I33" s="470"/>
      <c r="J33" s="470"/>
      <c r="K33" s="471"/>
      <c r="L33" s="483"/>
    </row>
    <row r="34" spans="1:12" ht="30.75" customHeight="1" x14ac:dyDescent="0.25">
      <c r="A34" s="462" t="s">
        <v>131</v>
      </c>
      <c r="B34" s="464" t="s">
        <v>126</v>
      </c>
      <c r="C34" s="464"/>
      <c r="D34" s="465" t="s">
        <v>132</v>
      </c>
      <c r="E34" s="466"/>
      <c r="F34" s="466"/>
      <c r="G34" s="467"/>
      <c r="H34" s="57" t="s">
        <v>127</v>
      </c>
      <c r="I34" s="465" t="s">
        <v>133</v>
      </c>
      <c r="J34" s="466"/>
      <c r="K34" s="467"/>
      <c r="L34" s="481">
        <v>15</v>
      </c>
    </row>
    <row r="35" spans="1:12" ht="30.75" customHeight="1" thickBot="1" x14ac:dyDescent="0.3">
      <c r="A35" s="463"/>
      <c r="B35" s="485" t="s">
        <v>129</v>
      </c>
      <c r="C35" s="485"/>
      <c r="D35" s="486" t="s">
        <v>134</v>
      </c>
      <c r="E35" s="487"/>
      <c r="F35" s="487"/>
      <c r="G35" s="488"/>
      <c r="H35" s="58" t="s">
        <v>130</v>
      </c>
      <c r="I35" s="489" t="s">
        <v>135</v>
      </c>
      <c r="J35" s="487"/>
      <c r="K35" s="488"/>
      <c r="L35" s="483"/>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dataValidations count="1">
    <dataValidation type="list" allowBlank="1" showInputMessage="1" showErrorMessage="1" sqref="E14 B14 B8 F8 B10:B11 G7 I8 F10:G10" xr:uid="{00000000-0002-0000-0700-000000000000}"/>
  </dataValidations>
  <hyperlinks>
    <hyperlink ref="I32" r:id="rId1" xr:uid="{00000000-0004-0000-0700-000000000000}"/>
    <hyperlink ref="D35" r:id="rId2" display="wcastro@ins.gov.co/svillarreal@ins.gov.co" xr:uid="{00000000-0004-0000-0700-000001000000}"/>
    <hyperlink ref="A1" location="Índice!A1" display="Volver" xr:uid="{00000000-0004-0000-0700-000002000000}"/>
  </hyperlinks>
  <printOptions horizontalCentered="1" verticalCentered="1"/>
  <pageMargins left="0" right="0" top="0" bottom="0" header="0" footer="0"/>
  <pageSetup scale="41" orientation="portrait" r:id="rId3"/>
  <headerFooter>
    <oddFooter>&amp;C&amp;P  de  &amp;N&amp;R&amp;A</oddFooter>
  </headerFooter>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5"/>
  <sheetViews>
    <sheetView showGridLines="0" showWhiteSpace="0" zoomScale="90" zoomScaleNormal="9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9" t="s">
        <v>136</v>
      </c>
      <c r="B1" s="5"/>
      <c r="C1" s="5"/>
      <c r="D1" s="409" t="s">
        <v>72</v>
      </c>
      <c r="E1" s="410"/>
      <c r="F1" s="410" t="s">
        <v>73</v>
      </c>
      <c r="G1" s="410"/>
      <c r="H1" s="410"/>
      <c r="I1" s="410" t="s">
        <v>74</v>
      </c>
      <c r="J1" s="410"/>
      <c r="K1" s="410"/>
    </row>
    <row r="2" spans="1:12" ht="27" customHeight="1" x14ac:dyDescent="0.25">
      <c r="A2" s="5"/>
      <c r="B2" s="5"/>
      <c r="C2" s="5"/>
      <c r="D2" s="410"/>
      <c r="E2" s="410"/>
      <c r="F2" s="410"/>
      <c r="G2" s="410"/>
      <c r="H2" s="410"/>
      <c r="I2" s="410"/>
      <c r="J2" s="410"/>
      <c r="K2" s="410"/>
    </row>
    <row r="3" spans="1:12" ht="17.25" customHeight="1" x14ac:dyDescent="0.25">
      <c r="A3" s="5"/>
      <c r="B3" s="5"/>
      <c r="C3" s="5"/>
      <c r="D3" s="410"/>
      <c r="E3" s="410"/>
      <c r="F3" s="410" t="s">
        <v>75</v>
      </c>
      <c r="G3" s="410"/>
      <c r="H3" s="410"/>
      <c r="I3" s="412">
        <v>44246</v>
      </c>
      <c r="J3" s="412"/>
      <c r="K3" s="412"/>
    </row>
    <row r="4" spans="1:12" ht="17.25" customHeight="1" thickBot="1" x14ac:dyDescent="0.3">
      <c r="A4" s="5"/>
      <c r="B4" s="5"/>
      <c r="C4" s="5"/>
      <c r="D4" s="411"/>
      <c r="E4" s="411"/>
      <c r="F4" s="411"/>
      <c r="G4" s="411"/>
      <c r="H4" s="411"/>
      <c r="I4" s="413"/>
      <c r="J4" s="413"/>
      <c r="K4" s="413"/>
    </row>
    <row r="5" spans="1:12" ht="36.75" customHeight="1" thickBot="1" x14ac:dyDescent="0.3">
      <c r="A5" s="406" t="s">
        <v>76</v>
      </c>
      <c r="B5" s="407"/>
      <c r="C5" s="407"/>
      <c r="D5" s="407"/>
      <c r="E5" s="407"/>
      <c r="F5" s="407"/>
      <c r="G5" s="407"/>
      <c r="H5" s="407"/>
      <c r="I5" s="407"/>
      <c r="J5" s="407"/>
      <c r="K5" s="408"/>
      <c r="L5" s="8"/>
    </row>
    <row r="6" spans="1:12" ht="27" customHeight="1" thickBot="1" x14ac:dyDescent="0.3">
      <c r="A6" s="414" t="s">
        <v>77</v>
      </c>
      <c r="B6" s="415"/>
      <c r="C6" s="415"/>
      <c r="D6" s="415"/>
      <c r="E6" s="415"/>
      <c r="F6" s="415"/>
      <c r="G6" s="415"/>
      <c r="H6" s="415"/>
      <c r="I6" s="415"/>
      <c r="J6" s="415"/>
      <c r="K6" s="416"/>
      <c r="L6" s="8"/>
    </row>
    <row r="7" spans="1:12" ht="54" customHeight="1" thickBot="1" x14ac:dyDescent="0.3">
      <c r="A7" s="126" t="s">
        <v>78</v>
      </c>
      <c r="B7" s="586" t="s">
        <v>234</v>
      </c>
      <c r="C7" s="586"/>
      <c r="D7" s="586"/>
      <c r="E7" s="586"/>
      <c r="F7" s="127" t="s">
        <v>79</v>
      </c>
      <c r="G7" s="588" t="s">
        <v>169</v>
      </c>
      <c r="H7" s="588"/>
      <c r="I7" s="588"/>
      <c r="J7" s="588"/>
      <c r="K7" s="588"/>
      <c r="L7" s="11">
        <v>1</v>
      </c>
    </row>
    <row r="8" spans="1:12" ht="57" customHeight="1" thickBot="1" x14ac:dyDescent="0.3">
      <c r="A8" s="126" t="s">
        <v>81</v>
      </c>
      <c r="B8" s="588" t="s">
        <v>235</v>
      </c>
      <c r="C8" s="588"/>
      <c r="D8" s="588"/>
      <c r="E8" s="588"/>
      <c r="F8" s="588"/>
      <c r="G8" s="588"/>
      <c r="H8" s="588"/>
      <c r="I8" s="588"/>
      <c r="J8" s="588"/>
      <c r="K8" s="588"/>
      <c r="L8" s="11">
        <v>2</v>
      </c>
    </row>
    <row r="9" spans="1:12" ht="57.75" customHeight="1" thickBot="1" x14ac:dyDescent="0.3">
      <c r="A9" s="126" t="s">
        <v>83</v>
      </c>
      <c r="B9" s="564" t="s">
        <v>236</v>
      </c>
      <c r="C9" s="564"/>
      <c r="D9" s="564"/>
      <c r="E9" s="564"/>
      <c r="F9" s="564"/>
      <c r="G9" s="564"/>
      <c r="H9" s="564"/>
      <c r="I9" s="564"/>
      <c r="J9" s="564"/>
      <c r="K9" s="564"/>
      <c r="L9" s="11">
        <v>3</v>
      </c>
    </row>
    <row r="10" spans="1:12" ht="30" customHeight="1" thickBot="1" x14ac:dyDescent="0.3">
      <c r="A10" s="126" t="s">
        <v>84</v>
      </c>
      <c r="B10" s="588" t="s">
        <v>237</v>
      </c>
      <c r="C10" s="588"/>
      <c r="D10" s="588"/>
      <c r="E10" s="588"/>
      <c r="F10" s="126" t="s">
        <v>86</v>
      </c>
      <c r="G10" s="588" t="s">
        <v>238</v>
      </c>
      <c r="H10" s="588"/>
      <c r="I10" s="588"/>
      <c r="J10" s="588"/>
      <c r="K10" s="588"/>
      <c r="L10" s="11">
        <v>4</v>
      </c>
    </row>
    <row r="11" spans="1:12" ht="67.5" customHeight="1" thickBot="1" x14ac:dyDescent="0.3">
      <c r="A11" s="126" t="s">
        <v>88</v>
      </c>
      <c r="B11" s="588" t="s">
        <v>221</v>
      </c>
      <c r="C11" s="588"/>
      <c r="D11" s="126" t="s">
        <v>90</v>
      </c>
      <c r="E11" s="14" t="s">
        <v>239</v>
      </c>
      <c r="F11" s="14" t="s">
        <v>240</v>
      </c>
      <c r="G11" s="14" t="s">
        <v>177</v>
      </c>
      <c r="H11" s="14" t="s">
        <v>178</v>
      </c>
      <c r="I11" s="14" t="s">
        <v>179</v>
      </c>
      <c r="J11" s="14" t="s">
        <v>180</v>
      </c>
      <c r="K11" s="14"/>
      <c r="L11" s="11">
        <v>5</v>
      </c>
    </row>
    <row r="12" spans="1:12" ht="117" customHeight="1" thickBot="1" x14ac:dyDescent="0.3">
      <c r="A12" s="126" t="s">
        <v>91</v>
      </c>
      <c r="B12" s="586" t="s">
        <v>241</v>
      </c>
      <c r="C12" s="586"/>
      <c r="D12" s="586"/>
      <c r="E12" s="586"/>
      <c r="F12" s="586"/>
      <c r="G12" s="126" t="s">
        <v>92</v>
      </c>
      <c r="H12" s="586" t="s">
        <v>239</v>
      </c>
      <c r="I12" s="586"/>
      <c r="J12" s="586"/>
      <c r="K12" s="586"/>
      <c r="L12" s="11">
        <v>6</v>
      </c>
    </row>
    <row r="13" spans="1:12" ht="60" customHeight="1" thickBot="1" x14ac:dyDescent="0.3">
      <c r="A13" s="126" t="s">
        <v>93</v>
      </c>
      <c r="B13" s="586" t="s">
        <v>242</v>
      </c>
      <c r="C13" s="586"/>
      <c r="D13" s="586"/>
      <c r="E13" s="586"/>
      <c r="F13" s="586"/>
      <c r="G13" s="586"/>
      <c r="H13" s="586"/>
      <c r="I13" s="586"/>
      <c r="J13" s="126" t="s">
        <v>95</v>
      </c>
      <c r="K13" s="128" t="s">
        <v>243</v>
      </c>
      <c r="L13" s="16">
        <v>7</v>
      </c>
    </row>
    <row r="14" spans="1:12" ht="51.75" customHeight="1" thickBot="1" x14ac:dyDescent="0.3">
      <c r="A14" s="126" t="s">
        <v>97</v>
      </c>
      <c r="B14" s="587" t="s">
        <v>183</v>
      </c>
      <c r="C14" s="587"/>
      <c r="D14" s="126" t="s">
        <v>99</v>
      </c>
      <c r="E14" s="18" t="s">
        <v>144</v>
      </c>
      <c r="F14" s="126" t="s">
        <v>101</v>
      </c>
      <c r="G14" s="18">
        <v>0</v>
      </c>
      <c r="H14" s="126" t="s">
        <v>102</v>
      </c>
      <c r="I14" s="62">
        <v>1</v>
      </c>
      <c r="J14" s="126" t="s">
        <v>103</v>
      </c>
      <c r="K14" s="129" t="s">
        <v>244</v>
      </c>
      <c r="L14" s="16">
        <v>8</v>
      </c>
    </row>
    <row r="15" spans="1:12" ht="45" customHeight="1" thickBot="1" x14ac:dyDescent="0.3">
      <c r="A15" s="126" t="s">
        <v>104</v>
      </c>
      <c r="B15" s="130" t="s">
        <v>105</v>
      </c>
      <c r="C15" s="128">
        <v>2021</v>
      </c>
      <c r="D15" s="131"/>
      <c r="E15" s="131"/>
      <c r="F15" s="130" t="s">
        <v>106</v>
      </c>
      <c r="G15" s="128">
        <v>2022</v>
      </c>
      <c r="H15" s="131"/>
      <c r="I15" s="131"/>
      <c r="J15" s="131"/>
      <c r="K15" s="131"/>
      <c r="L15" s="16">
        <v>9</v>
      </c>
    </row>
    <row r="16" spans="1:12" ht="18.75" customHeight="1" x14ac:dyDescent="0.25">
      <c r="A16" s="583" t="s">
        <v>107</v>
      </c>
      <c r="B16" s="583"/>
      <c r="C16" s="583" t="s">
        <v>108</v>
      </c>
      <c r="D16" s="583"/>
      <c r="E16" s="583" t="s">
        <v>109</v>
      </c>
      <c r="F16" s="583"/>
      <c r="G16" s="583" t="s">
        <v>110</v>
      </c>
      <c r="H16" s="583"/>
      <c r="I16" s="583" t="s">
        <v>111</v>
      </c>
      <c r="J16" s="583"/>
      <c r="K16" s="132" t="s">
        <v>112</v>
      </c>
      <c r="L16" s="481">
        <v>10</v>
      </c>
    </row>
    <row r="17" spans="1:12" ht="35.25" customHeight="1" x14ac:dyDescent="0.25">
      <c r="A17" s="484" t="s">
        <v>239</v>
      </c>
      <c r="B17" s="484"/>
      <c r="C17" s="585"/>
      <c r="D17" s="585"/>
      <c r="E17" s="585"/>
      <c r="F17" s="585"/>
      <c r="G17" s="585"/>
      <c r="H17" s="585"/>
      <c r="I17" s="585"/>
      <c r="J17" s="585"/>
      <c r="K17" s="585"/>
      <c r="L17" s="482"/>
    </row>
    <row r="18" spans="1:12" ht="21.75" customHeight="1" x14ac:dyDescent="0.25">
      <c r="A18" s="484" t="str">
        <f>+F11</f>
        <v>Variable 2</v>
      </c>
      <c r="B18" s="484"/>
      <c r="C18" s="585"/>
      <c r="D18" s="585"/>
      <c r="E18" s="585"/>
      <c r="F18" s="585"/>
      <c r="G18" s="585"/>
      <c r="H18" s="585"/>
      <c r="I18" s="585"/>
      <c r="J18" s="585"/>
      <c r="K18" s="585"/>
      <c r="L18" s="482"/>
    </row>
    <row r="19" spans="1:12" ht="21.75" customHeight="1" x14ac:dyDescent="0.25">
      <c r="A19" s="484" t="str">
        <f>+G11</f>
        <v>Variable 3</v>
      </c>
      <c r="B19" s="484"/>
      <c r="C19" s="585"/>
      <c r="D19" s="585"/>
      <c r="E19" s="585"/>
      <c r="F19" s="585"/>
      <c r="G19" s="585"/>
      <c r="H19" s="585"/>
      <c r="I19" s="585"/>
      <c r="J19" s="585"/>
      <c r="K19" s="585"/>
      <c r="L19" s="482"/>
    </row>
    <row r="20" spans="1:12" ht="21.75" customHeight="1" x14ac:dyDescent="0.25">
      <c r="A20" s="484" t="str">
        <f>+H11</f>
        <v>Variable 4</v>
      </c>
      <c r="B20" s="484"/>
      <c r="C20" s="585"/>
      <c r="D20" s="585"/>
      <c r="E20" s="585"/>
      <c r="F20" s="585"/>
      <c r="G20" s="585"/>
      <c r="H20" s="585"/>
      <c r="I20" s="585"/>
      <c r="J20" s="585"/>
      <c r="K20" s="585"/>
      <c r="L20" s="482"/>
    </row>
    <row r="21" spans="1:12" ht="21.75" customHeight="1" x14ac:dyDescent="0.25">
      <c r="A21" s="484" t="str">
        <f>+I11</f>
        <v>Variable 5</v>
      </c>
      <c r="B21" s="484"/>
      <c r="C21" s="585"/>
      <c r="D21" s="585"/>
      <c r="E21" s="585"/>
      <c r="F21" s="585"/>
      <c r="G21" s="585"/>
      <c r="H21" s="585"/>
      <c r="I21" s="585"/>
      <c r="J21" s="585"/>
      <c r="K21" s="585"/>
      <c r="L21" s="482"/>
    </row>
    <row r="22" spans="1:12" ht="21.75" customHeight="1" thickBot="1" x14ac:dyDescent="0.3">
      <c r="A22" s="484" t="str">
        <f>+J11</f>
        <v>Variable 6</v>
      </c>
      <c r="B22" s="484"/>
      <c r="C22" s="585"/>
      <c r="D22" s="585"/>
      <c r="E22" s="585"/>
      <c r="F22" s="585"/>
      <c r="G22" s="585"/>
      <c r="H22" s="585"/>
      <c r="I22" s="585"/>
      <c r="J22" s="585"/>
      <c r="K22" s="585"/>
      <c r="L22" s="483"/>
    </row>
    <row r="23" spans="1:12" ht="18" customHeight="1" x14ac:dyDescent="0.25">
      <c r="A23" s="583" t="s">
        <v>113</v>
      </c>
      <c r="B23" s="32">
        <v>2023</v>
      </c>
      <c r="C23" s="584" t="s">
        <v>114</v>
      </c>
      <c r="D23" s="584"/>
      <c r="E23" s="584" t="s">
        <v>115</v>
      </c>
      <c r="F23" s="584"/>
      <c r="G23" s="584"/>
      <c r="H23" s="584" t="s">
        <v>116</v>
      </c>
      <c r="I23" s="133"/>
      <c r="J23" s="133"/>
      <c r="K23" s="133"/>
      <c r="L23" s="578">
        <v>11</v>
      </c>
    </row>
    <row r="24" spans="1:12" ht="19.5" customHeight="1" x14ac:dyDescent="0.25">
      <c r="A24" s="583"/>
      <c r="B24" s="31" t="s">
        <v>117</v>
      </c>
      <c r="C24" s="32" t="s">
        <v>118</v>
      </c>
      <c r="D24" s="32" t="s">
        <v>119</v>
      </c>
      <c r="E24" s="134" t="s">
        <v>120</v>
      </c>
      <c r="F24" s="34" t="s">
        <v>121</v>
      </c>
      <c r="G24" s="135" t="s">
        <v>122</v>
      </c>
      <c r="H24" s="584"/>
      <c r="I24" s="136"/>
      <c r="J24" s="137"/>
      <c r="K24" s="138"/>
      <c r="L24" s="579"/>
    </row>
    <row r="25" spans="1:12" ht="20.25" customHeight="1" x14ac:dyDescent="0.25">
      <c r="A25" s="583"/>
      <c r="B25" s="139">
        <v>1</v>
      </c>
      <c r="C25" s="580">
        <v>1</v>
      </c>
      <c r="D25" s="140">
        <v>1</v>
      </c>
      <c r="E25" s="140" t="s">
        <v>245</v>
      </c>
      <c r="F25" s="140">
        <v>1</v>
      </c>
      <c r="G25" s="140">
        <v>1</v>
      </c>
      <c r="H25" s="44"/>
      <c r="I25" s="136"/>
      <c r="J25" s="142"/>
      <c r="K25" s="138"/>
      <c r="L25" s="579"/>
    </row>
    <row r="26" spans="1:12" ht="15.75" customHeight="1" x14ac:dyDescent="0.25">
      <c r="A26" s="583"/>
      <c r="B26" s="139">
        <v>2</v>
      </c>
      <c r="C26" s="580"/>
      <c r="D26" s="140">
        <v>1</v>
      </c>
      <c r="E26" s="140" t="s">
        <v>245</v>
      </c>
      <c r="F26" s="140">
        <v>1</v>
      </c>
      <c r="G26" s="140">
        <v>1</v>
      </c>
      <c r="H26" s="44"/>
      <c r="I26" s="136"/>
      <c r="J26" s="142"/>
      <c r="K26" s="138"/>
      <c r="L26" s="579"/>
    </row>
    <row r="27" spans="1:12" ht="17.25" customHeight="1" x14ac:dyDescent="0.3">
      <c r="A27" s="583"/>
      <c r="B27" s="139">
        <v>3</v>
      </c>
      <c r="C27" s="580"/>
      <c r="D27" s="140">
        <v>1</v>
      </c>
      <c r="E27" s="140" t="s">
        <v>245</v>
      </c>
      <c r="F27" s="140">
        <v>1</v>
      </c>
      <c r="G27" s="140">
        <v>1</v>
      </c>
      <c r="H27" s="44"/>
      <c r="I27" s="143"/>
      <c r="J27" s="142"/>
      <c r="K27" s="138"/>
      <c r="L27" s="579"/>
    </row>
    <row r="28" spans="1:12" ht="16.5" customHeight="1" x14ac:dyDescent="0.25">
      <c r="A28" s="583"/>
      <c r="B28" s="139">
        <v>4</v>
      </c>
      <c r="C28" s="580"/>
      <c r="D28" s="140">
        <v>1</v>
      </c>
      <c r="E28" s="140" t="s">
        <v>245</v>
      </c>
      <c r="F28" s="140">
        <v>1</v>
      </c>
      <c r="G28" s="140">
        <v>1</v>
      </c>
      <c r="H28" s="44"/>
      <c r="I28" s="144"/>
      <c r="J28" s="145"/>
      <c r="K28" s="138"/>
      <c r="L28" s="579"/>
    </row>
    <row r="29" spans="1:12" ht="53.25" customHeight="1" x14ac:dyDescent="0.25">
      <c r="A29" s="126" t="s">
        <v>123</v>
      </c>
      <c r="B29" s="581" t="s">
        <v>246</v>
      </c>
      <c r="C29" s="581"/>
      <c r="D29" s="581"/>
      <c r="E29" s="581"/>
      <c r="F29" s="581"/>
      <c r="G29" s="581"/>
      <c r="H29" s="581"/>
      <c r="I29" s="581"/>
      <c r="J29" s="581"/>
      <c r="K29" s="581"/>
      <c r="L29" s="146">
        <v>12</v>
      </c>
    </row>
    <row r="30" spans="1:12" ht="115.5" customHeight="1" thickBot="1" x14ac:dyDescent="0.3">
      <c r="A30" s="126" t="s">
        <v>124</v>
      </c>
      <c r="B30" s="582"/>
      <c r="C30" s="582"/>
      <c r="D30" s="582"/>
      <c r="E30" s="582"/>
      <c r="F30" s="582"/>
      <c r="G30" s="582"/>
      <c r="H30" s="582"/>
      <c r="I30" s="582"/>
      <c r="J30" s="582"/>
      <c r="K30" s="582"/>
      <c r="L30" s="55">
        <v>13</v>
      </c>
    </row>
    <row r="31" spans="1:12" ht="30.75" customHeight="1" x14ac:dyDescent="0.25">
      <c r="A31" s="484" t="s">
        <v>125</v>
      </c>
      <c r="B31" s="464" t="s">
        <v>126</v>
      </c>
      <c r="C31" s="464"/>
      <c r="D31" s="564" t="s">
        <v>247</v>
      </c>
      <c r="E31" s="564"/>
      <c r="F31" s="564"/>
      <c r="G31" s="564"/>
      <c r="H31" s="57" t="s">
        <v>127</v>
      </c>
      <c r="I31" s="480" t="s">
        <v>248</v>
      </c>
      <c r="J31" s="480"/>
      <c r="K31" s="480"/>
      <c r="L31" s="481">
        <v>14</v>
      </c>
    </row>
    <row r="32" spans="1:12" ht="36" customHeight="1" x14ac:dyDescent="0.25">
      <c r="A32" s="484"/>
      <c r="B32" s="484" t="s">
        <v>86</v>
      </c>
      <c r="C32" s="484"/>
      <c r="D32" s="564" t="s">
        <v>249</v>
      </c>
      <c r="E32" s="564"/>
      <c r="F32" s="564"/>
      <c r="G32" s="564"/>
      <c r="H32" s="57" t="s">
        <v>129</v>
      </c>
      <c r="I32" s="493" t="s">
        <v>250</v>
      </c>
      <c r="J32" s="480"/>
      <c r="K32" s="480"/>
      <c r="L32" s="482"/>
    </row>
    <row r="33" spans="1:12" ht="30.75" customHeight="1" thickBot="1" x14ac:dyDescent="0.3">
      <c r="A33" s="484"/>
      <c r="B33" s="464" t="s">
        <v>130</v>
      </c>
      <c r="C33" s="464"/>
      <c r="D33" s="577"/>
      <c r="E33" s="577"/>
      <c r="F33" s="577"/>
      <c r="G33" s="577"/>
      <c r="H33" s="577"/>
      <c r="I33" s="577"/>
      <c r="J33" s="577"/>
      <c r="K33" s="577"/>
      <c r="L33" s="483"/>
    </row>
    <row r="34" spans="1:12" ht="30.75" customHeight="1" x14ac:dyDescent="0.25">
      <c r="A34" s="464" t="s">
        <v>131</v>
      </c>
      <c r="B34" s="464" t="s">
        <v>126</v>
      </c>
      <c r="C34" s="464"/>
      <c r="D34" s="576" t="s">
        <v>132</v>
      </c>
      <c r="E34" s="576"/>
      <c r="F34" s="576"/>
      <c r="G34" s="576"/>
      <c r="H34" s="57" t="s">
        <v>127</v>
      </c>
      <c r="I34" s="576" t="s">
        <v>133</v>
      </c>
      <c r="J34" s="576"/>
      <c r="K34" s="576"/>
      <c r="L34" s="481">
        <v>15</v>
      </c>
    </row>
    <row r="35" spans="1:12" ht="30.75" customHeight="1" thickBot="1" x14ac:dyDescent="0.3">
      <c r="A35" s="464"/>
      <c r="B35" s="464" t="s">
        <v>129</v>
      </c>
      <c r="C35" s="464"/>
      <c r="D35" s="575" t="s">
        <v>134</v>
      </c>
      <c r="E35" s="576"/>
      <c r="F35" s="576"/>
      <c r="G35" s="576"/>
      <c r="H35" s="57" t="s">
        <v>130</v>
      </c>
      <c r="I35" s="576" t="s">
        <v>135</v>
      </c>
      <c r="J35" s="576"/>
      <c r="K35" s="576"/>
      <c r="L35" s="483"/>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0800-000000000000}"/>
    <hyperlink ref="A1" location="Índice!A1" display="Volver" xr:uid="{00000000-0004-0000-0800-000001000000}"/>
    <hyperlink ref="D35" r:id="rId2" display="wcastro@ins.gov.co/svillarreal@ins.gov.co" xr:uid="{00000000-0004-0000-08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laneación" ma:contentTypeID="0x010100F2576352EF1E2047810718AA502A502B060065794DDC4DBAD94D91A2B183579B7B2C" ma:contentTypeVersion="10" ma:contentTypeDescription="" ma:contentTypeScope="" ma:versionID="8a209732cecc5f7254d6c749ed42579f">
  <xsd:schema xmlns:xsd="http://www.w3.org/2001/XMLSchema" xmlns:xs="http://www.w3.org/2001/XMLSchema" xmlns:p="http://schemas.microsoft.com/office/2006/metadata/properties" xmlns:ns2="3bfbf733-a6c3-488d-a481-abc1b690c7db" xmlns:ns3="110f1333-edb2-46f9-adac-807605a0cead" xmlns:ns4="http://schemas.microsoft.com/sharepoint/v4" targetNamespace="http://schemas.microsoft.com/office/2006/metadata/properties" ma:root="true" ma:fieldsID="54bd443c4ad4662f3675dd8dbaa17dda" ns2:_="" ns3:_="" ns4:_="">
    <xsd:import namespace="3bfbf733-a6c3-488d-a481-abc1b690c7db"/>
    <xsd:import namespace="110f1333-edb2-46f9-adac-807605a0cea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ño" minOccurs="0"/>
                <xsd:element ref="ns2:TaxCatchAll" minOccurs="0"/>
                <xsd:element ref="ns2:TaxCatchAllLabel" minOccurs="0"/>
                <xsd:element ref="ns2:obb0511176b0417c8b170613196040d4" minOccurs="0"/>
                <xsd:element ref="ns3:Tipo_x0020_de_x0020_Indicador" minOccurs="0"/>
                <xsd:element ref="ns2: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ño" ma:index="11" nillable="true" ma:displayName="Año" ma:default="2016" ma:format="Dropdown" ma:internalName="A_x00f1_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axCatchAll" ma:index="12" nillable="true" ma:displayName="Columna global de taxonomía" ma:hidden="true" ma:list="{6682e8e0-05c2-4d31-b076-6f2dc7a6ffaf}" ma:internalName="TaxCatchAll" ma:showField="CatchAllData"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umna global de taxonomía1" ma:hidden="true" ma:list="{6682e8e0-05c2-4d31-b076-6f2dc7a6ffaf}" ma:internalName="TaxCatchAllLabel" ma:readOnly="true" ma:showField="CatchAllDataLabel"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obb0511176b0417c8b170613196040d4" ma:index="14" nillable="true" ma:taxonomy="true" ma:internalName="obb0511176b0417c8b170613196040d4" ma:taxonomyFieldName="Tipo_x0020_de_x0020_informaci_x00f3_n_x0020_documento_x0020_o_x0020_proceso" ma:displayName="Tipo de información documento o proceso" ma:default="" ma:fieldId="{8bb05111-76b0-417c-8b17-0613196040d4}" ma:sspId="db7c8d2a-9a43-4318-8fc1-f38eea5fd839" ma:termSetId="6d28253f-3fd9-46c7-9dcb-886fa22ff116" ma:anchorId="00000000-0000-0000-0000-000000000000" ma:open="false" ma:isKeyword="false">
      <xsd:complexType>
        <xsd:sequence>
          <xsd:element ref="pc:Terms" minOccurs="0" maxOccurs="1"/>
        </xsd:sequence>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0f1333-edb2-46f9-adac-807605a0cead" elementFormDefault="qualified">
    <xsd:import namespace="http://schemas.microsoft.com/office/2006/documentManagement/types"/>
    <xsd:import namespace="http://schemas.microsoft.com/office/infopath/2007/PartnerControls"/>
    <xsd:element name="Tipo_x0020_de_x0020_Indicador" ma:index="16" nillable="true" ma:displayName="Tipo de Indicador" ma:default="Indicadores Hojas de Vida" ma:internalName="Tipo_x0020_de_x0020_Indicad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ipo_x0020_de_x0020_Indicador xmlns="110f1333-edb2-46f9-adac-807605a0cead">Indicadores Hojas de Vida</Tipo_x0020_de_x0020_Indicador>
    <TaxCatchAll xmlns="3bfbf733-a6c3-488d-a481-abc1b690c7db"/>
    <Año xmlns="3bfbf733-a6c3-488d-a481-abc1b690c7db">2023</Año>
    <obb0511176b0417c8b170613196040d4 xmlns="3bfbf733-a6c3-488d-a481-abc1b690c7db">
      <Terms xmlns="http://schemas.microsoft.com/office/infopath/2007/PartnerControls"/>
    </obb0511176b0417c8b170613196040d4>
    <_dlc_DocId xmlns="3bfbf733-a6c3-488d-a481-abc1b690c7db">AVMXRNAJRR5T-1827417690-233</_dlc_DocId>
    <_dlc_DocIdUrl xmlns="3bfbf733-a6c3-488d-a481-abc1b690c7db">
      <Url>http://www.ins.gov.co/Transparencia/_layouts/15/DocIdRedir.aspx?ID=AVMXRNAJRR5T-1827417690-233</Url>
      <Description>AVMXRNAJRR5T-1827417690-233</Description>
    </_dlc_DocIdUrl>
    <IconOverlay xmlns="http://schemas.microsoft.com/sharepoint/v4" xsi:nil="true"/>
  </documentManagement>
</p:properties>
</file>

<file path=customXml/itemProps1.xml><?xml version="1.0" encoding="utf-8"?>
<ds:datastoreItem xmlns:ds="http://schemas.openxmlformats.org/officeDocument/2006/customXml" ds:itemID="{D09590D1-758A-4CC9-97BC-C0E5B2D530CD}">
  <ds:schemaRefs>
    <ds:schemaRef ds:uri="http://schemas.microsoft.com/sharepoint/v3/contenttype/forms"/>
  </ds:schemaRefs>
</ds:datastoreItem>
</file>

<file path=customXml/itemProps2.xml><?xml version="1.0" encoding="utf-8"?>
<ds:datastoreItem xmlns:ds="http://schemas.openxmlformats.org/officeDocument/2006/customXml" ds:itemID="{D4C1CCD4-0276-4E5E-9D2D-AF2E014D7CB0}"/>
</file>

<file path=customXml/itemProps3.xml><?xml version="1.0" encoding="utf-8"?>
<ds:datastoreItem xmlns:ds="http://schemas.openxmlformats.org/officeDocument/2006/customXml" ds:itemID="{A898A1A8-BEEE-4430-87FA-B34A1B336966}">
  <ds:schemaRefs>
    <ds:schemaRef ds:uri="http://schemas.microsoft.com/sharepoint/events"/>
  </ds:schemaRefs>
</ds:datastoreItem>
</file>

<file path=customXml/itemProps4.xml><?xml version="1.0" encoding="utf-8"?>
<ds:datastoreItem xmlns:ds="http://schemas.openxmlformats.org/officeDocument/2006/customXml" ds:itemID="{4B530696-379F-4ECA-A383-F75B108DD2C4}">
  <ds:schemaRefs>
    <ds:schemaRef ds:uri="110f1333-edb2-46f9-adac-807605a0cea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bfbf733-a6c3-488d-a481-abc1b690c7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96</vt:i4>
      </vt:variant>
    </vt:vector>
  </HeadingPairs>
  <TitlesOfParts>
    <vt:vector size="146" baseType="lpstr">
      <vt:lpstr>Índice</vt:lpstr>
      <vt:lpstr>PI1</vt:lpstr>
      <vt:lpstr>GC1</vt:lpstr>
      <vt:lpstr>Co1</vt:lpstr>
      <vt:lpstr>V1</vt:lpstr>
      <vt:lpstr>V2</vt:lpstr>
      <vt:lpstr>V3</vt:lpstr>
      <vt:lpstr>V4</vt:lpstr>
      <vt:lpstr>P1</vt:lpstr>
      <vt:lpstr>P2</vt:lpstr>
      <vt:lpstr>Inv1</vt:lpstr>
      <vt:lpstr>Inv2</vt:lpstr>
      <vt:lpstr>Inv3</vt:lpstr>
      <vt:lpstr>Inv4</vt:lpstr>
      <vt:lpstr>Inv5</vt:lpstr>
      <vt:lpstr>Inv6</vt:lpstr>
      <vt:lpstr>Inv7</vt:lpstr>
      <vt:lpstr>RSP1</vt:lpstr>
      <vt:lpstr>RSP2</vt:lpstr>
      <vt:lpstr>RSP3</vt:lpstr>
      <vt:lpstr>RSP4</vt:lpstr>
      <vt:lpstr>RSP5</vt:lpstr>
      <vt:lpstr>RSP6</vt:lpstr>
      <vt:lpstr>RSPPBS7</vt:lpstr>
      <vt:lpstr>RSPT8</vt:lpstr>
      <vt:lpstr>Obs1</vt:lpstr>
      <vt:lpstr>Obs2</vt:lpstr>
      <vt:lpstr>Obs3</vt:lpstr>
      <vt:lpstr>Obs4</vt:lpstr>
      <vt:lpstr>GA1</vt:lpstr>
      <vt:lpstr>GA2</vt:lpstr>
      <vt:lpstr>RF1</vt:lpstr>
      <vt:lpstr>RF2-TICS3</vt:lpstr>
      <vt:lpstr>TICS1</vt:lpstr>
      <vt:lpstr>TICS2</vt:lpstr>
      <vt:lpstr>GJ1</vt:lpstr>
      <vt:lpstr>GJ2</vt:lpstr>
      <vt:lpstr>GD1</vt:lpstr>
      <vt:lpstr>ATC1</vt:lpstr>
      <vt:lpstr>ATC2</vt:lpstr>
      <vt:lpstr>ATC3</vt:lpstr>
      <vt:lpstr>EL1</vt:lpstr>
      <vt:lpstr>EL2</vt:lpstr>
      <vt:lpstr>EL3</vt:lpstr>
      <vt:lpstr>GH1</vt:lpstr>
      <vt:lpstr>GH2</vt:lpstr>
      <vt:lpstr>GH3</vt:lpstr>
      <vt:lpstr>GF1</vt:lpstr>
      <vt:lpstr>Abys1</vt:lpstr>
      <vt:lpstr>CI1</vt:lpstr>
      <vt:lpstr>Abys1!Área_de_impresión</vt:lpstr>
      <vt:lpstr>'ATC1'!Área_de_impresión</vt:lpstr>
      <vt:lpstr>'ATC2'!Área_de_impresión</vt:lpstr>
      <vt:lpstr>'ATC3'!Área_de_impresión</vt:lpstr>
      <vt:lpstr>'CI1'!Área_de_impresión</vt:lpstr>
      <vt:lpstr>'Co1'!Área_de_impresión</vt:lpstr>
      <vt:lpstr>'EL1'!Área_de_impresión</vt:lpstr>
      <vt:lpstr>'EL2'!Área_de_impresión</vt:lpstr>
      <vt:lpstr>'EL3'!Área_de_impresión</vt:lpstr>
      <vt:lpstr>'GA1'!Área_de_impresión</vt:lpstr>
      <vt:lpstr>'GA2'!Área_de_impresión</vt:lpstr>
      <vt:lpstr>'GC1'!Área_de_impresión</vt:lpstr>
      <vt:lpstr>'GD1'!Área_de_impresión</vt:lpstr>
      <vt:lpstr>'GF1'!Área_de_impresión</vt:lpstr>
      <vt:lpstr>'GH1'!Área_de_impresión</vt:lpstr>
      <vt:lpstr>'GH2'!Área_de_impresión</vt:lpstr>
      <vt:lpstr>'GH3'!Área_de_impresión</vt:lpstr>
      <vt:lpstr>'GJ1'!Área_de_impresión</vt:lpstr>
      <vt:lpstr>'Inv1'!Área_de_impresión</vt:lpstr>
      <vt:lpstr>'Inv2'!Área_de_impresión</vt:lpstr>
      <vt:lpstr>'Inv3'!Área_de_impresión</vt:lpstr>
      <vt:lpstr>'Inv4'!Área_de_impresión</vt:lpstr>
      <vt:lpstr>'Inv5'!Área_de_impresión</vt:lpstr>
      <vt:lpstr>'Inv6'!Área_de_impresión</vt:lpstr>
      <vt:lpstr>'Inv7'!Área_de_impresión</vt:lpstr>
      <vt:lpstr>'Obs1'!Área_de_impresión</vt:lpstr>
      <vt:lpstr>'Obs2'!Área_de_impresión</vt:lpstr>
      <vt:lpstr>'Obs3'!Área_de_impresión</vt:lpstr>
      <vt:lpstr>'Obs4'!Área_de_impresión</vt:lpstr>
      <vt:lpstr>'P1'!Área_de_impresión</vt:lpstr>
      <vt:lpstr>'P2'!Área_de_impresión</vt:lpstr>
      <vt:lpstr>'PI1'!Área_de_impresión</vt:lpstr>
      <vt:lpstr>'RF1'!Área_de_impresión</vt:lpstr>
      <vt:lpstr>'RF2-TICS3'!Área_de_impresión</vt:lpstr>
      <vt:lpstr>'RSP1'!Área_de_impresión</vt:lpstr>
      <vt:lpstr>'RSP2'!Área_de_impresión</vt:lpstr>
      <vt:lpstr>'RSP3'!Área_de_impresión</vt:lpstr>
      <vt:lpstr>'RSP4'!Área_de_impresión</vt:lpstr>
      <vt:lpstr>'RSP5'!Área_de_impresión</vt:lpstr>
      <vt:lpstr>'RSP6'!Área_de_impresión</vt:lpstr>
      <vt:lpstr>RSPPBS7!Área_de_impresión</vt:lpstr>
      <vt:lpstr>RSPT8!Área_de_impresión</vt:lpstr>
      <vt:lpstr>TICS1!Área_de_impresión</vt:lpstr>
      <vt:lpstr>TICS2!Área_de_impresión</vt:lpstr>
      <vt:lpstr>'V1'!Área_de_impresión</vt:lpstr>
      <vt:lpstr>'V2'!Área_de_impresión</vt:lpstr>
      <vt:lpstr>'V3'!Área_de_impresión</vt:lpstr>
      <vt:lpstr>'V4'!Área_de_impresión</vt:lpstr>
      <vt:lpstr>Abys1!Títulos_a_imprimir</vt:lpstr>
      <vt:lpstr>'ATC1'!Títulos_a_imprimir</vt:lpstr>
      <vt:lpstr>'ATC2'!Títulos_a_imprimir</vt:lpstr>
      <vt:lpstr>'ATC3'!Títulos_a_imprimir</vt:lpstr>
      <vt:lpstr>'CI1'!Títulos_a_imprimir</vt:lpstr>
      <vt:lpstr>'Co1'!Títulos_a_imprimir</vt:lpstr>
      <vt:lpstr>'EL1'!Títulos_a_imprimir</vt:lpstr>
      <vt:lpstr>'EL2'!Títulos_a_imprimir</vt:lpstr>
      <vt:lpstr>'EL3'!Títulos_a_imprimir</vt:lpstr>
      <vt:lpstr>'GA1'!Títulos_a_imprimir</vt:lpstr>
      <vt:lpstr>'GA2'!Títulos_a_imprimir</vt:lpstr>
      <vt:lpstr>'GC1'!Títulos_a_imprimir</vt:lpstr>
      <vt:lpstr>'GD1'!Títulos_a_imprimir</vt:lpstr>
      <vt:lpstr>'GF1'!Títulos_a_imprimir</vt:lpstr>
      <vt:lpstr>'GH1'!Títulos_a_imprimir</vt:lpstr>
      <vt:lpstr>'GH2'!Títulos_a_imprimir</vt:lpstr>
      <vt:lpstr>'GH3'!Títulos_a_imprimir</vt:lpstr>
      <vt:lpstr>'GJ1'!Títulos_a_imprimir</vt:lpstr>
      <vt:lpstr>'Inv1'!Títulos_a_imprimir</vt:lpstr>
      <vt:lpstr>'Inv2'!Títulos_a_imprimir</vt:lpstr>
      <vt:lpstr>'Inv3'!Títulos_a_imprimir</vt:lpstr>
      <vt:lpstr>'Inv4'!Títulos_a_imprimir</vt:lpstr>
      <vt:lpstr>'Inv5'!Títulos_a_imprimir</vt:lpstr>
      <vt:lpstr>'Inv6'!Títulos_a_imprimir</vt:lpstr>
      <vt:lpstr>'Inv7'!Títulos_a_imprimir</vt:lpstr>
      <vt:lpstr>'Obs1'!Títulos_a_imprimir</vt:lpstr>
      <vt:lpstr>'Obs2'!Títulos_a_imprimir</vt:lpstr>
      <vt:lpstr>'Obs3'!Títulos_a_imprimir</vt:lpstr>
      <vt:lpstr>'Obs4'!Títulos_a_imprimir</vt:lpstr>
      <vt:lpstr>'P1'!Títulos_a_imprimir</vt:lpstr>
      <vt:lpstr>'P2'!Títulos_a_imprimir</vt:lpstr>
      <vt:lpstr>'PI1'!Títulos_a_imprimir</vt:lpstr>
      <vt:lpstr>'RF1'!Títulos_a_imprimir</vt:lpstr>
      <vt:lpstr>'RF2-TICS3'!Títulos_a_imprimir</vt:lpstr>
      <vt:lpstr>'RSP1'!Títulos_a_imprimir</vt:lpstr>
      <vt:lpstr>'RSP2'!Títulos_a_imprimir</vt:lpstr>
      <vt:lpstr>'RSP3'!Títulos_a_imprimir</vt:lpstr>
      <vt:lpstr>'RSP4'!Títulos_a_imprimir</vt:lpstr>
      <vt:lpstr>'RSP5'!Títulos_a_imprimir</vt:lpstr>
      <vt:lpstr>'RSP6'!Títulos_a_imprimir</vt:lpstr>
      <vt:lpstr>RSPPBS7!Títulos_a_imprimir</vt:lpstr>
      <vt:lpstr>RSPT8!Títulos_a_imprimir</vt:lpstr>
      <vt:lpstr>TICS1!Títulos_a_imprimir</vt:lpstr>
      <vt:lpstr>TICS2!Títulos_a_imprimir</vt:lpstr>
      <vt:lpstr>'V1'!Títulos_a_imprimir</vt:lpstr>
      <vt:lpstr>'V2'!Títulos_a_imprimir</vt:lpstr>
      <vt:lpstr>'V3'!Títulos_a_imprimir</vt:lpstr>
      <vt:lpstr>'V4'!Títulos_a_imprimir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Villarreal Romero</dc:creator>
  <cp:keywords/>
  <dc:description/>
  <cp:lastModifiedBy>Sebastian Villarreal Romero</cp:lastModifiedBy>
  <cp:revision/>
  <dcterms:created xsi:type="dcterms:W3CDTF">2023-03-07T13:36:29Z</dcterms:created>
  <dcterms:modified xsi:type="dcterms:W3CDTF">2024-01-25T19:05:31Z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0x010100F2576352EF1E2047810718AA502A502B060065794DDC4DBAD94D91A2B183579B7B2C</vt:lpwstr>
  </property>
  <property fmtid="{D5CDD505-2E9C-101B-9397-08002B2CF9AE}" pid="3" name="_dlc_DocIdItemGuid">
    <vt:lpwstr>3089ae51-7ffa-4440-a4a3-ed5b15f5cc75</vt:lpwstr>
  </property>
  <property fmtid="{D5CDD505-2E9C-101B-9397-08002B2CF9AE}" pid="4" name="b4916656ccb5432c8068d9ccb18425f4">
    <vt:lpwstr/>
  </property>
  <property fmtid="{D5CDD505-2E9C-101B-9397-08002B2CF9AE}" pid="5" name="Tipo documento">
    <vt:lpwstr/>
  </property>
  <property fmtid="{D5CDD505-2E9C-101B-9397-08002B2CF9AE}" pid="6" name="Tipo de información documento o proceso">
    <vt:lpwstr/>
  </property>
</Properties>
</file>